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python.xml" ContentType="application/vnd.ms-excel.pyth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0.12\Share\02_プロジェクト別\00001_革新的自殺研究推進プログラム\31_公募・採択・継続・契約＊\令和7年度\02_公募申請書（様式）\"/>
    </mc:Choice>
  </mc:AlternateContent>
  <xr:revisionPtr revIDLastSave="0" documentId="13_ncr:1_{E8E44D31-B8E1-4BB8-A239-0EED0E762DEC}" xr6:coauthVersionLast="47" xr6:coauthVersionMax="47" xr10:uidLastSave="{00000000-0000-0000-0000-000000000000}"/>
  <bookViews>
    <workbookView xWindow="-108" yWindow="-108" windowWidth="23256" windowHeight="13896" tabRatio="801" xr2:uid="{00000000-000D-0000-FFFF-FFFF00000000}"/>
  </bookViews>
  <sheets>
    <sheet name="各年度別研究費" sheetId="2" r:id="rId1"/>
    <sheet name="1(1)_設備備品費" sheetId="4" r:id="rId2"/>
    <sheet name="1(2)_消耗品費" sheetId="5" r:id="rId3"/>
    <sheet name="2_人件費・謝金" sheetId="7" r:id="rId4"/>
    <sheet name="3_旅費" sheetId="13" r:id="rId5"/>
    <sheet name="4_その他" sheetId="9" r:id="rId6"/>
    <sheet name="研究の一部の再委託（研究分担者への配分）" sheetId="15" r:id="rId7"/>
  </sheets>
  <definedNames>
    <definedName name="_xlnm._FilterDatabase" localSheetId="5" hidden="1">'4_その他'!$A$7:$S$7</definedName>
    <definedName name="_xlnm._FilterDatabase" localSheetId="6" hidden="1">'研究の一部の再委託（研究分担者への配分）'!$A$7:$G$7</definedName>
    <definedName name="_xlnm.Print_Area" localSheetId="1">'1(1)_設備備品費'!$A$1:$H$39</definedName>
    <definedName name="_xlnm.Print_Area" localSheetId="2">'1(2)_消耗品費'!$A$1:$G$39</definedName>
    <definedName name="_xlnm.Print_Area" localSheetId="3">'2_人件費・謝金'!$A$1:$F$39</definedName>
    <definedName name="_xlnm.Print_Area" localSheetId="4">'3_旅費'!$A$1:$L$39</definedName>
    <definedName name="_xlnm.Print_Area" localSheetId="5">'4_その他'!$A$1:$I$39</definedName>
    <definedName name="_xlnm.Print_Area" localSheetId="0">各年度別研究費!$A$1:$L$35</definedName>
    <definedName name="_xlnm.Print_Area" localSheetId="6">'研究の一部の再委託（研究分担者への配分）'!$A$1:$F$39</definedName>
    <definedName name="_xlnm.Print_Titles" localSheetId="1">'1(1)_設備備品費'!$1:$7</definedName>
    <definedName name="_xlnm.Print_Titles" localSheetId="2">'1(2)_消耗品費'!$1:$7</definedName>
    <definedName name="_xlnm.Print_Titles" localSheetId="3">'2_人件費・謝金'!$1:$7</definedName>
    <definedName name="_xlnm.Print_Titles" localSheetId="4">'3_旅費'!$1:$7</definedName>
    <definedName name="_xlnm.Print_Titles" localSheetId="5">'4_その他'!$1:$7</definedName>
    <definedName name="_xlnm.Print_Titles" localSheetId="6">'研究の一部の再委託（研究分担者への配分）'!$1:$7</definedName>
    <definedName name="タグ">#REF!</definedName>
    <definedName name="開発フェーズ">#REF!</definedName>
    <definedName name="研究の性格">#REF!</definedName>
    <definedName name="疾患領域１">#REF!</definedName>
    <definedName name="疾患領域２">#REF!</definedName>
    <definedName name="疾患領域タグ">#REF!</definedName>
    <definedName name="承認上の分類">#REF!</definedName>
    <definedName name="対象疾患">#REF!</definedName>
    <definedName name="統合プロジェク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2" l="1"/>
  <c r="H13" i="2"/>
  <c r="H15" i="2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F2" i="7" l="1"/>
  <c r="H14" i="2"/>
  <c r="S13" i="9" l="1"/>
  <c r="S14" i="9"/>
  <c r="S15" i="9"/>
  <c r="S16" i="9"/>
  <c r="S17" i="9"/>
  <c r="S18" i="9"/>
  <c r="S19" i="9"/>
  <c r="S20" i="9"/>
  <c r="S21" i="9"/>
  <c r="S22" i="9"/>
  <c r="S23" i="9"/>
  <c r="S12" i="9"/>
  <c r="S9" i="9"/>
  <c r="S10" i="9"/>
  <c r="S11" i="9"/>
  <c r="S8" i="9"/>
  <c r="J17" i="2" l="1"/>
  <c r="G9" i="5"/>
  <c r="G8" i="5"/>
  <c r="F2" i="15"/>
  <c r="I24" i="2"/>
  <c r="J24" i="2"/>
  <c r="H24" i="2"/>
  <c r="H20" i="2"/>
  <c r="I20" i="2"/>
  <c r="J20" i="2"/>
  <c r="I18" i="2"/>
  <c r="J18" i="2"/>
  <c r="I9" i="9"/>
  <c r="I10" i="9"/>
  <c r="I11" i="9"/>
  <c r="I12" i="9"/>
  <c r="I13" i="9"/>
  <c r="I14" i="9"/>
  <c r="I15" i="9"/>
  <c r="I16" i="9"/>
  <c r="I17" i="9"/>
  <c r="H21" i="2" s="1"/>
  <c r="I18" i="9"/>
  <c r="I21" i="2" s="1"/>
  <c r="I19" i="9"/>
  <c r="J21" i="2" s="1"/>
  <c r="I20" i="9"/>
  <c r="I21" i="9"/>
  <c r="I22" i="9"/>
  <c r="I23" i="9"/>
  <c r="I24" i="9"/>
  <c r="I22" i="2" s="1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8" i="9"/>
  <c r="I17" i="2"/>
  <c r="J16" i="2"/>
  <c r="I16" i="2"/>
  <c r="H16" i="2"/>
  <c r="J15" i="2"/>
  <c r="I15" i="2"/>
  <c r="I14" i="2"/>
  <c r="J14" i="2"/>
  <c r="G3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H39" i="4"/>
  <c r="H1" i="4"/>
  <c r="F1" i="15" s="1"/>
  <c r="H18" i="2" l="1"/>
  <c r="K18" i="2" s="1"/>
  <c r="M18" i="2" s="1"/>
  <c r="J13" i="2"/>
  <c r="K16" i="2"/>
  <c r="M16" i="2" s="1"/>
  <c r="K20" i="2"/>
  <c r="M20" i="2" s="1"/>
  <c r="K21" i="2"/>
  <c r="M21" i="2" s="1"/>
  <c r="K24" i="2"/>
  <c r="M24" i="2" s="1"/>
  <c r="K14" i="2"/>
  <c r="M14" i="2" s="1"/>
  <c r="K15" i="2"/>
  <c r="M15" i="2" s="1"/>
  <c r="J22" i="2"/>
  <c r="H22" i="2"/>
  <c r="J19" i="2"/>
  <c r="I19" i="2"/>
  <c r="H19" i="2"/>
  <c r="F1" i="7"/>
  <c r="G1" i="5"/>
  <c r="L1" i="13"/>
  <c r="I1" i="9"/>
  <c r="Q8" i="4"/>
  <c r="K22" i="2" l="1"/>
  <c r="M22" i="2" s="1"/>
  <c r="K19" i="2"/>
  <c r="M19" i="2" s="1"/>
  <c r="O8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H34" i="4"/>
  <c r="H35" i="4"/>
  <c r="H36" i="4"/>
  <c r="H37" i="4"/>
  <c r="H38" i="4"/>
  <c r="H31" i="4"/>
  <c r="H32" i="4"/>
  <c r="H33" i="4"/>
  <c r="H26" i="4"/>
  <c r="H27" i="4"/>
  <c r="H28" i="4"/>
  <c r="H29" i="4"/>
  <c r="H30" i="4"/>
  <c r="H22" i="4"/>
  <c r="H23" i="4"/>
  <c r="H24" i="4"/>
  <c r="H25" i="4"/>
  <c r="H15" i="4"/>
  <c r="H16" i="4"/>
  <c r="H17" i="4"/>
  <c r="H18" i="4"/>
  <c r="H19" i="4"/>
  <c r="H20" i="4"/>
  <c r="H21" i="4"/>
  <c r="H12" i="4"/>
  <c r="H13" i="4"/>
  <c r="H14" i="4"/>
  <c r="H9" i="4"/>
  <c r="H10" i="4"/>
  <c r="H11" i="4"/>
  <c r="H8" i="4"/>
  <c r="H12" i="2" s="1"/>
  <c r="J23" i="2" l="1"/>
  <c r="J25" i="2" s="1"/>
  <c r="J26" i="2" s="1"/>
  <c r="I12" i="2"/>
  <c r="K12" i="2" s="1"/>
  <c r="M12" i="2" s="1"/>
  <c r="H2" i="4"/>
  <c r="L2" i="13"/>
  <c r="H17" i="2"/>
  <c r="I13" i="2"/>
  <c r="G2" i="5"/>
  <c r="K17" i="2" l="1"/>
  <c r="M17" i="2" s="1"/>
  <c r="H23" i="2"/>
  <c r="H25" i="2" s="1"/>
  <c r="H26" i="2" s="1"/>
  <c r="I23" i="2"/>
  <c r="I25" i="2" s="1"/>
  <c r="I26" i="2" s="1"/>
  <c r="K13" i="2"/>
  <c r="M13" i="2" s="1"/>
  <c r="J27" i="2"/>
  <c r="I2" i="9"/>
  <c r="H27" i="2" l="1"/>
  <c r="K23" i="2"/>
  <c r="M23" i="2" s="1"/>
  <c r="K26" i="2"/>
  <c r="K25" i="2"/>
  <c r="M26" i="2" s="1"/>
  <c r="M25" i="2" l="1"/>
  <c r="I27" i="2"/>
  <c r="K27" i="2" s="1"/>
  <c r="M27" i="2" s="1"/>
</calcChain>
</file>

<file path=xl/python.xml><?xml version="1.0" encoding="utf-8"?>
<python xmlns="http://schemas.microsoft.com/office/spreadsheetml/2023/python">
  <environmentDefinition id="{882DD1B0-6546-4DFA-8A08-902A380B44EA}">
    <initialization>
      <code xml:space="preserve">import numpy as np
import pandas as pd
import matplotlib.pyplot as plt
import seaborn as sns
import statsmodels as sm
import excel
import warnings
warnings.simplefilter('ignore')
excel.set_xl_scalar_conversion(excel.convert_to_scalar)
excel.set_xl_array_conversion(excel.convert_to_dataframe)
</code>
    </initialization>
  </environmentDefinition>
</python>
</file>

<file path=xl/sharedStrings.xml><?xml version="1.0" encoding="utf-8"?>
<sst xmlns="http://schemas.openxmlformats.org/spreadsheetml/2006/main" count="325" uniqueCount="146">
  <si>
    <r>
      <rPr>
        <sz val="11"/>
        <color theme="1"/>
        <rFont val="ＭＳ 明朝"/>
        <family val="1"/>
        <charset val="128"/>
      </rPr>
      <t>中項目</t>
    </r>
    <rPh sb="0" eb="3">
      <t>チュウコウモク</t>
    </rPh>
    <phoneticPr fontId="6"/>
  </si>
  <si>
    <r>
      <t xml:space="preserve"> 1.</t>
    </r>
    <r>
      <rPr>
        <sz val="11"/>
        <color theme="1"/>
        <rFont val="ＭＳ 明朝"/>
        <family val="1"/>
        <charset val="128"/>
      </rPr>
      <t>物品費</t>
    </r>
    <rPh sb="3" eb="6">
      <t>ブッピンヒ</t>
    </rPh>
    <phoneticPr fontId="6"/>
  </si>
  <si>
    <r>
      <rPr>
        <sz val="11"/>
        <color theme="1"/>
        <rFont val="ＭＳ 明朝"/>
        <family val="1"/>
        <charset val="128"/>
      </rPr>
      <t>人件費</t>
    </r>
  </si>
  <si>
    <r>
      <rPr>
        <sz val="11"/>
        <color theme="1"/>
        <rFont val="ＭＳ 明朝"/>
        <family val="1"/>
        <charset val="128"/>
      </rPr>
      <t>謝金</t>
    </r>
  </si>
  <si>
    <r>
      <rPr>
        <sz val="11"/>
        <color theme="1"/>
        <rFont val="ＭＳ 明朝"/>
        <family val="1"/>
        <charset val="128"/>
      </rPr>
      <t>旅費</t>
    </r>
  </si>
  <si>
    <r>
      <t xml:space="preserve"> 4.</t>
    </r>
    <r>
      <rPr>
        <sz val="11"/>
        <color theme="1"/>
        <rFont val="ＭＳ 明朝"/>
        <family val="1"/>
        <charset val="128"/>
      </rPr>
      <t>その他</t>
    </r>
    <rPh sb="5" eb="6">
      <t>タ</t>
    </rPh>
    <phoneticPr fontId="6"/>
  </si>
  <si>
    <r>
      <rPr>
        <sz val="11"/>
        <color theme="1"/>
        <rFont val="ＭＳ 明朝"/>
        <family val="1"/>
        <charset val="128"/>
      </rPr>
      <t>印刷製本費</t>
    </r>
  </si>
  <si>
    <r>
      <rPr>
        <sz val="11"/>
        <color theme="1"/>
        <rFont val="ＭＳ 明朝"/>
        <family val="1"/>
        <charset val="128"/>
      </rPr>
      <t>借料及び損料</t>
    </r>
  </si>
  <si>
    <r>
      <rPr>
        <sz val="11"/>
        <color theme="1"/>
        <rFont val="ＭＳ 明朝"/>
        <family val="1"/>
        <charset val="128"/>
      </rPr>
      <t>会議費</t>
    </r>
  </si>
  <si>
    <r>
      <rPr>
        <sz val="11"/>
        <color theme="1"/>
        <rFont val="ＭＳ 明朝"/>
        <family val="1"/>
        <charset val="128"/>
      </rPr>
      <t>通信運搬費</t>
    </r>
  </si>
  <si>
    <r>
      <rPr>
        <sz val="11"/>
        <color theme="1"/>
        <rFont val="ＭＳ 明朝"/>
        <family val="1"/>
        <charset val="128"/>
      </rPr>
      <t>雑役務費</t>
    </r>
  </si>
  <si>
    <r>
      <rPr>
        <sz val="11"/>
        <color theme="1"/>
        <rFont val="ＭＳ 明朝"/>
        <family val="1"/>
        <charset val="128"/>
      </rPr>
      <t>設備備品費</t>
    </r>
    <phoneticPr fontId="6"/>
  </si>
  <si>
    <r>
      <rPr>
        <sz val="11"/>
        <color theme="1"/>
        <rFont val="ＭＳ 明朝"/>
        <family val="1"/>
        <charset val="128"/>
      </rPr>
      <t>消耗品費</t>
    </r>
    <phoneticPr fontId="6"/>
  </si>
  <si>
    <r>
      <t xml:space="preserve"> 3.</t>
    </r>
    <r>
      <rPr>
        <sz val="11"/>
        <color theme="1"/>
        <rFont val="ＭＳ 明朝"/>
        <family val="1"/>
        <charset val="128"/>
      </rPr>
      <t>旅費</t>
    </r>
    <rPh sb="3" eb="4">
      <t>タビ</t>
    </rPh>
    <rPh sb="4" eb="5">
      <t>ヒ</t>
    </rPh>
    <phoneticPr fontId="6"/>
  </si>
  <si>
    <r>
      <t xml:space="preserve"> 2.</t>
    </r>
    <r>
      <rPr>
        <sz val="11"/>
        <color theme="1"/>
        <rFont val="ＭＳ 明朝"/>
        <family val="1"/>
        <charset val="128"/>
      </rPr>
      <t>人件費
・謝金</t>
    </r>
    <phoneticPr fontId="6"/>
  </si>
  <si>
    <r>
      <rPr>
        <sz val="11"/>
        <rFont val="ＭＳ 明朝"/>
        <family val="1"/>
        <charset val="128"/>
      </rPr>
      <t>申請番号：</t>
    </r>
    <phoneticPr fontId="5"/>
  </si>
  <si>
    <r>
      <rPr>
        <sz val="11"/>
        <color theme="1"/>
        <rFont val="ＭＳ 明朝"/>
        <family val="1"/>
        <charset val="128"/>
      </rPr>
      <t>作成日：</t>
    </r>
    <phoneticPr fontId="5"/>
  </si>
  <si>
    <r>
      <rPr>
        <sz val="11"/>
        <color theme="1"/>
        <rFont val="ＭＳ 明朝"/>
        <family val="1"/>
        <charset val="128"/>
      </rPr>
      <t>間接経費（直接経費の</t>
    </r>
    <r>
      <rPr>
        <sz val="11"/>
        <color theme="1"/>
        <rFont val="Times New Roman"/>
        <family val="1"/>
      </rPr>
      <t>30%</t>
    </r>
    <r>
      <rPr>
        <sz val="11"/>
        <color theme="1"/>
        <rFont val="ＭＳ 明朝"/>
        <family val="1"/>
        <charset val="128"/>
      </rPr>
      <t>）</t>
    </r>
    <rPh sb="0" eb="2">
      <t>カンセツ</t>
    </rPh>
    <rPh sb="2" eb="4">
      <t>ケイヒ</t>
    </rPh>
    <phoneticPr fontId="6"/>
  </si>
  <si>
    <r>
      <rPr>
        <sz val="11"/>
        <color theme="1"/>
        <rFont val="ＭＳ 明朝"/>
        <family val="1"/>
        <charset val="128"/>
      </rPr>
      <t>合計</t>
    </r>
    <rPh sb="0" eb="2">
      <t>ゴウケイ</t>
    </rPh>
    <phoneticPr fontId="6"/>
  </si>
  <si>
    <r>
      <rPr>
        <sz val="12"/>
        <color rgb="FFFF0000"/>
        <rFont val="ＭＳ 明朝"/>
        <family val="1"/>
        <charset val="128"/>
      </rPr>
      <t>検査機器レンタル料</t>
    </r>
    <rPh sb="0" eb="2">
      <t>ケンサ</t>
    </rPh>
    <rPh sb="2" eb="4">
      <t>キキ</t>
    </rPh>
    <rPh sb="8" eb="9">
      <t>リョウ</t>
    </rPh>
    <phoneticPr fontId="8"/>
  </si>
  <si>
    <r>
      <rPr>
        <sz val="12"/>
        <color rgb="FFFF0000"/>
        <rFont val="ＭＳ 明朝"/>
        <family val="1"/>
        <charset val="128"/>
      </rPr>
      <t>●●ソフトウェアライセンス</t>
    </r>
    <phoneticPr fontId="8"/>
  </si>
  <si>
    <r>
      <rPr>
        <sz val="12"/>
        <color rgb="FFFF0000"/>
        <rFont val="ＭＳ 明朝"/>
        <family val="1"/>
        <charset val="128"/>
      </rPr>
      <t>国内</t>
    </r>
  </si>
  <si>
    <r>
      <rPr>
        <sz val="12"/>
        <color rgb="FFFF0000"/>
        <rFont val="ＭＳ 明朝"/>
        <family val="1"/>
        <charset val="128"/>
      </rPr>
      <t>●●</t>
    </r>
    <r>
      <rPr>
        <sz val="12"/>
        <color rgb="FFFF0000"/>
        <rFont val="Times New Roman"/>
        <family val="1"/>
      </rPr>
      <t>(</t>
    </r>
    <r>
      <rPr>
        <sz val="12"/>
        <color rgb="FFFF0000"/>
        <rFont val="ＭＳ 明朝"/>
        <family val="1"/>
        <charset val="128"/>
      </rPr>
      <t>既製品ソフトウェア</t>
    </r>
    <r>
      <rPr>
        <sz val="12"/>
        <color rgb="FFFF0000"/>
        <rFont val="Times New Roman"/>
        <family val="1"/>
      </rPr>
      <t>)</t>
    </r>
    <rPh sb="3" eb="6">
      <t>キセイヒン</t>
    </rPh>
    <phoneticPr fontId="8"/>
  </si>
  <si>
    <r>
      <rPr>
        <sz val="11"/>
        <color theme="1"/>
        <rFont val="ＭＳ 明朝"/>
        <family val="1"/>
        <charset val="128"/>
      </rPr>
      <t>領域：</t>
    </r>
    <rPh sb="0" eb="2">
      <t>リョウイキ</t>
    </rPh>
    <phoneticPr fontId="5"/>
  </si>
  <si>
    <t>研究課題名</t>
    <phoneticPr fontId="5"/>
  </si>
  <si>
    <t>所属機関名</t>
    <rPh sb="4" eb="5">
      <t>メイ</t>
    </rPh>
    <phoneticPr fontId="5"/>
  </si>
  <si>
    <t>部署名等・役職</t>
    <rPh sb="0" eb="3">
      <t>ブショメイ</t>
    </rPh>
    <rPh sb="3" eb="4">
      <t>トウ</t>
    </rPh>
    <rPh sb="5" eb="7">
      <t>ヤクショク</t>
    </rPh>
    <phoneticPr fontId="5"/>
  </si>
  <si>
    <t>研究代表者(氏名)</t>
    <rPh sb="6" eb="8">
      <t>シメイ</t>
    </rPh>
    <phoneticPr fontId="5"/>
  </si>
  <si>
    <t>令和9年度</t>
  </si>
  <si>
    <t>合計</t>
    <rPh sb="0" eb="2">
      <t>ゴウケイ</t>
    </rPh>
    <phoneticPr fontId="5"/>
  </si>
  <si>
    <r>
      <rPr>
        <sz val="12"/>
        <rFont val="ＭＳ 明朝"/>
        <family val="1"/>
        <charset val="128"/>
      </rPr>
      <t>数量</t>
    </r>
  </si>
  <si>
    <r>
      <rPr>
        <sz val="12"/>
        <rFont val="ＭＳ 明朝"/>
        <family val="1"/>
        <charset val="128"/>
      </rPr>
      <t>品名・仕様</t>
    </r>
  </si>
  <si>
    <r>
      <rPr>
        <sz val="12"/>
        <rFont val="ＭＳ 明朝"/>
        <family val="1"/>
        <charset val="128"/>
      </rPr>
      <t>設置機関</t>
    </r>
  </si>
  <si>
    <r>
      <rPr>
        <sz val="12"/>
        <rFont val="ＭＳ 明朝"/>
        <family val="1"/>
        <charset val="128"/>
      </rPr>
      <t>使途</t>
    </r>
    <phoneticPr fontId="5"/>
  </si>
  <si>
    <r>
      <rPr>
        <sz val="12"/>
        <rFont val="ＭＳ 明朝"/>
        <family val="1"/>
        <charset val="128"/>
      </rPr>
      <t>単価</t>
    </r>
  </si>
  <si>
    <r>
      <rPr>
        <sz val="12"/>
        <rFont val="ＭＳ 明朝"/>
        <family val="1"/>
        <charset val="128"/>
      </rPr>
      <t>金額</t>
    </r>
  </si>
  <si>
    <t>No.</t>
    <phoneticPr fontId="5"/>
  </si>
  <si>
    <t>令和7</t>
  </si>
  <si>
    <t>No.</t>
    <phoneticPr fontId="6"/>
  </si>
  <si>
    <r>
      <rPr>
        <sz val="12"/>
        <rFont val="ＭＳ 明朝"/>
        <family val="1"/>
        <charset val="128"/>
      </rPr>
      <t>中項目</t>
    </r>
    <rPh sb="0" eb="3">
      <t>チュウコウモク</t>
    </rPh>
    <phoneticPr fontId="5"/>
  </si>
  <si>
    <r>
      <rPr>
        <sz val="12"/>
        <color theme="1"/>
        <rFont val="ＭＳ 明朝"/>
        <family val="1"/>
        <charset val="128"/>
      </rPr>
      <t>件名</t>
    </r>
    <rPh sb="0" eb="2">
      <t>ケンメイ</t>
    </rPh>
    <phoneticPr fontId="8"/>
  </si>
  <si>
    <r>
      <rPr>
        <sz val="12"/>
        <color theme="1"/>
        <rFont val="ＭＳ 明朝"/>
        <family val="1"/>
        <charset val="128"/>
      </rPr>
      <t>積算根拠</t>
    </r>
    <phoneticPr fontId="5"/>
  </si>
  <si>
    <r>
      <rPr>
        <sz val="12"/>
        <color theme="1"/>
        <rFont val="ＭＳ 明朝"/>
        <family val="1"/>
        <charset val="128"/>
      </rPr>
      <t>金額</t>
    </r>
    <phoneticPr fontId="5"/>
  </si>
  <si>
    <r>
      <rPr>
        <sz val="12"/>
        <color theme="1"/>
        <rFont val="ＭＳ 明朝"/>
        <family val="1"/>
        <charset val="128"/>
      </rPr>
      <t>年度</t>
    </r>
    <rPh sb="0" eb="2">
      <t>ネンド</t>
    </rPh>
    <phoneticPr fontId="6"/>
  </si>
  <si>
    <r>
      <rPr>
        <sz val="12"/>
        <color theme="1"/>
        <rFont val="ＭＳ 明朝"/>
        <family val="1"/>
        <charset val="128"/>
      </rPr>
      <t>合計</t>
    </r>
    <rPh sb="0" eb="2">
      <t>ゴウケイ</t>
    </rPh>
    <phoneticPr fontId="5"/>
  </si>
  <si>
    <r>
      <rPr>
        <sz val="12"/>
        <color indexed="8"/>
        <rFont val="ＭＳ 明朝"/>
        <family val="1"/>
        <charset val="128"/>
      </rPr>
      <t>主な内容と
必要性</t>
    </r>
    <phoneticPr fontId="5"/>
  </si>
  <si>
    <r>
      <rPr>
        <sz val="12"/>
        <color theme="1"/>
        <rFont val="ＭＳ 明朝"/>
        <family val="1"/>
        <charset val="128"/>
      </rPr>
      <t>年度</t>
    </r>
    <rPh sb="0" eb="2">
      <t>ネンド</t>
    </rPh>
    <phoneticPr fontId="5"/>
  </si>
  <si>
    <r>
      <rPr>
        <sz val="12"/>
        <color theme="1"/>
        <rFont val="ＭＳ 明朝"/>
        <family val="1"/>
        <charset val="128"/>
      </rPr>
      <t>出張先</t>
    </r>
    <rPh sb="0" eb="2">
      <t>シュッチョウ</t>
    </rPh>
    <rPh sb="2" eb="3">
      <t>サキ</t>
    </rPh>
    <phoneticPr fontId="8"/>
  </si>
  <si>
    <r>
      <rPr>
        <sz val="12"/>
        <rFont val="ＭＳ 明朝"/>
        <family val="1"/>
        <charset val="128"/>
      </rPr>
      <t>区分</t>
    </r>
  </si>
  <si>
    <r>
      <rPr>
        <sz val="12"/>
        <rFont val="ＭＳ 明朝"/>
        <family val="1"/>
        <charset val="128"/>
      </rPr>
      <t>出張者</t>
    </r>
  </si>
  <si>
    <r>
      <rPr>
        <sz val="12"/>
        <rFont val="ＭＳ 明朝"/>
        <family val="1"/>
        <charset val="128"/>
      </rPr>
      <t>日程</t>
    </r>
    <phoneticPr fontId="5"/>
  </si>
  <si>
    <r>
      <rPr>
        <sz val="12"/>
        <rFont val="ＭＳ 明朝"/>
        <family val="1"/>
        <charset val="128"/>
      </rPr>
      <t>用務・目的</t>
    </r>
  </si>
  <si>
    <r>
      <rPr>
        <sz val="12"/>
        <color theme="1"/>
        <rFont val="ＭＳ 明朝"/>
        <family val="1"/>
        <charset val="128"/>
      </rPr>
      <t>泊</t>
    </r>
    <phoneticPr fontId="5"/>
  </si>
  <si>
    <r>
      <rPr>
        <sz val="12"/>
        <color theme="1"/>
        <rFont val="ＭＳ 明朝"/>
        <family val="1"/>
        <charset val="128"/>
      </rPr>
      <t>日</t>
    </r>
    <rPh sb="0" eb="1">
      <t>ニチ</t>
    </rPh>
    <phoneticPr fontId="5"/>
  </si>
  <si>
    <r>
      <rPr>
        <sz val="12"/>
        <rFont val="ＭＳ 明朝"/>
        <family val="1"/>
        <charset val="128"/>
      </rPr>
      <t>中項目</t>
    </r>
    <phoneticPr fontId="5"/>
  </si>
  <si>
    <r>
      <rPr>
        <sz val="12"/>
        <color theme="1"/>
        <rFont val="ＭＳ 明朝"/>
        <family val="1"/>
        <charset val="128"/>
      </rPr>
      <t>品名・仕様</t>
    </r>
  </si>
  <si>
    <r>
      <rPr>
        <sz val="12"/>
        <color theme="1"/>
        <rFont val="ＭＳ 明朝"/>
        <family val="1"/>
        <charset val="128"/>
      </rPr>
      <t>数量</t>
    </r>
  </si>
  <si>
    <r>
      <rPr>
        <sz val="12"/>
        <color theme="1"/>
        <rFont val="ＭＳ 明朝"/>
        <family val="1"/>
        <charset val="128"/>
      </rPr>
      <t>単価</t>
    </r>
  </si>
  <si>
    <r>
      <rPr>
        <sz val="12"/>
        <color theme="1"/>
        <rFont val="ＭＳ 明朝"/>
        <family val="1"/>
        <charset val="128"/>
      </rPr>
      <t>主な内容と
必要性</t>
    </r>
    <phoneticPr fontId="5"/>
  </si>
  <si>
    <r>
      <rPr>
        <sz val="12"/>
        <color theme="1"/>
        <rFont val="ＭＳ 明朝"/>
        <family val="1"/>
        <charset val="128"/>
      </rPr>
      <t>年度</t>
    </r>
    <phoneticPr fontId="5"/>
  </si>
  <si>
    <t>合計</t>
    <rPh sb="0" eb="2">
      <t>ゴウケイ</t>
    </rPh>
    <phoneticPr fontId="5"/>
  </si>
  <si>
    <r>
      <rPr>
        <sz val="12"/>
        <rFont val="ＭＳ 明朝"/>
        <family val="1"/>
        <charset val="128"/>
      </rPr>
      <t>金額</t>
    </r>
    <r>
      <rPr>
        <sz val="11"/>
        <rFont val="Times New Roman"/>
        <family val="1"/>
      </rPr>
      <t xml:space="preserve">
</t>
    </r>
    <r>
      <rPr>
        <sz val="10"/>
        <rFont val="Times New Roman"/>
        <family val="1"/>
      </rPr>
      <t>(</t>
    </r>
    <r>
      <rPr>
        <sz val="10"/>
        <rFont val="Yu Gothic"/>
        <family val="1"/>
        <charset val="128"/>
      </rPr>
      <t>単位：円</t>
    </r>
    <r>
      <rPr>
        <sz val="10"/>
        <rFont val="Times New Roman"/>
        <family val="1"/>
      </rPr>
      <t>)</t>
    </r>
    <phoneticPr fontId="5"/>
  </si>
  <si>
    <t>【記入例】</t>
    <phoneticPr fontId="5"/>
  </si>
  <si>
    <t>年度</t>
    <rPh sb="0" eb="2">
      <t>ネンド</t>
    </rPh>
    <phoneticPr fontId="5"/>
  </si>
  <si>
    <r>
      <rPr>
        <sz val="12"/>
        <color rgb="FFFF0000"/>
        <rFont val="ＭＳ 明朝"/>
        <family val="1"/>
        <charset val="128"/>
      </rPr>
      <t>【記入例】</t>
    </r>
    <rPh sb="3" eb="4">
      <t>レイ</t>
    </rPh>
    <phoneticPr fontId="5"/>
  </si>
  <si>
    <t>分析用PC一式（PC、モニター、統計用アプリケーション）</t>
    <rPh sb="0" eb="3">
      <t>ブンセキヨウ</t>
    </rPh>
    <rPh sb="5" eb="7">
      <t>イッシキ</t>
    </rPh>
    <rPh sb="16" eb="19">
      <t>トウケイヨウ</t>
    </rPh>
    <phoneticPr fontId="5"/>
  </si>
  <si>
    <t>○○大学</t>
    <rPh sb="2" eb="4">
      <t>ダイガク</t>
    </rPh>
    <phoneticPr fontId="5"/>
  </si>
  <si>
    <t>アンケート調査解析のためのPCとアプリケーション一式</t>
    <rPh sb="5" eb="7">
      <t>チョウサ</t>
    </rPh>
    <rPh sb="7" eb="9">
      <t>カイセキ</t>
    </rPh>
    <rPh sb="24" eb="26">
      <t>イッシキ</t>
    </rPh>
    <phoneticPr fontId="5"/>
  </si>
  <si>
    <t>再委託の有無</t>
    <rPh sb="0" eb="3">
      <t>サイイタク</t>
    </rPh>
    <rPh sb="4" eb="6">
      <t>ウム</t>
    </rPh>
    <phoneticPr fontId="5"/>
  </si>
  <si>
    <t>担当内容等</t>
    <rPh sb="0" eb="2">
      <t>タントウ</t>
    </rPh>
    <rPh sb="2" eb="4">
      <t>ナイヨウ</t>
    </rPh>
    <rPh sb="4" eb="5">
      <t>ナド</t>
    </rPh>
    <phoneticPr fontId="8"/>
  </si>
  <si>
    <t>再委託先
（研究分担者名・所属）</t>
    <rPh sb="0" eb="4">
      <t>サイイタクサキ</t>
    </rPh>
    <rPh sb="6" eb="11">
      <t>ケンキュウブンタンシャ</t>
    </rPh>
    <rPh sb="11" eb="12">
      <t>メイ</t>
    </rPh>
    <rPh sb="13" eb="15">
      <t>ショゾク</t>
    </rPh>
    <phoneticPr fontId="8"/>
  </si>
  <si>
    <r>
      <rPr>
        <sz val="11"/>
        <color theme="1"/>
        <rFont val="ＭＳ 明朝"/>
        <family val="1"/>
        <charset val="128"/>
      </rPr>
      <t>大項目</t>
    </r>
    <phoneticPr fontId="6"/>
  </si>
  <si>
    <r>
      <rPr>
        <sz val="11"/>
        <color theme="1"/>
        <rFont val="ＭＳ 明朝"/>
        <family val="1"/>
        <charset val="128"/>
      </rPr>
      <t>研究代表者</t>
    </r>
    <phoneticPr fontId="5"/>
  </si>
  <si>
    <r>
      <rPr>
        <sz val="11"/>
        <color theme="1"/>
        <rFont val="ＭＳ 明朝"/>
        <family val="1"/>
        <charset val="128"/>
      </rPr>
      <t>直　接　経　費</t>
    </r>
    <rPh sb="0" eb="2">
      <t>ケンキュウ</t>
    </rPh>
    <rPh sb="2" eb="5">
      <t>ダイヒョウシャ</t>
    </rPh>
    <rPh sb="5" eb="6">
      <t>ナオセッヘヒ</t>
    </rPh>
    <phoneticPr fontId="6"/>
  </si>
  <si>
    <r>
      <rPr>
        <sz val="11"/>
        <color theme="1"/>
        <rFont val="ＭＳ 明朝"/>
        <family val="1"/>
        <charset val="128"/>
      </rPr>
      <t>直接経費小計（研究代表者）</t>
    </r>
    <rPh sb="0" eb="2">
      <t>チョクセツ</t>
    </rPh>
    <rPh sb="2" eb="4">
      <t>ケイヒ</t>
    </rPh>
    <rPh sb="4" eb="6">
      <t>ショウケイ</t>
    </rPh>
    <rPh sb="7" eb="12">
      <t>ケンキュウダイヒョウシャ</t>
    </rPh>
    <phoneticPr fontId="6"/>
  </si>
  <si>
    <r>
      <rPr>
        <sz val="11"/>
        <color theme="1"/>
        <rFont val="ＭＳ 明朝"/>
        <family val="1"/>
        <charset val="128"/>
      </rPr>
      <t>再委託</t>
    </r>
    <rPh sb="0" eb="3">
      <t>サイイタク</t>
    </rPh>
    <phoneticPr fontId="6"/>
  </si>
  <si>
    <r>
      <rPr>
        <sz val="11"/>
        <color theme="1"/>
        <rFont val="ＭＳ 明朝"/>
        <family val="1"/>
        <charset val="128"/>
      </rPr>
      <t>直接経費小計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明朝"/>
        <family val="1"/>
        <charset val="128"/>
      </rPr>
      <t>研究分担者</t>
    </r>
    <r>
      <rPr>
        <sz val="11"/>
        <color theme="1"/>
        <rFont val="Times New Roman"/>
        <family val="1"/>
      </rPr>
      <t>)</t>
    </r>
    <phoneticPr fontId="6"/>
  </si>
  <si>
    <r>
      <rPr>
        <sz val="11"/>
        <color theme="1"/>
        <rFont val="ＭＳ 明朝"/>
        <family val="1"/>
        <charset val="128"/>
      </rPr>
      <t>直接経費合計</t>
    </r>
    <rPh sb="4" eb="6">
      <t>ゴウケイ</t>
    </rPh>
    <phoneticPr fontId="6"/>
  </si>
  <si>
    <t>泊</t>
  </si>
  <si>
    <t>【記入例】</t>
    <rPh sb="1" eb="4">
      <t>キニュウレイ</t>
    </rPh>
    <phoneticPr fontId="5"/>
  </si>
  <si>
    <r>
      <rPr>
        <sz val="11"/>
        <color theme="1"/>
        <rFont val="ＭＳ 明朝"/>
        <family val="1"/>
        <charset val="128"/>
      </rPr>
      <t>令和</t>
    </r>
    <r>
      <rPr>
        <sz val="11"/>
        <color theme="1"/>
        <rFont val="Times New Roman"/>
        <family val="1"/>
      </rPr>
      <t>7</t>
    </r>
    <rPh sb="0" eb="2">
      <t>レイワ</t>
    </rPh>
    <phoneticPr fontId="6"/>
  </si>
  <si>
    <r>
      <rPr>
        <sz val="11"/>
        <color theme="1"/>
        <rFont val="ＭＳ 明朝"/>
        <family val="1"/>
        <charset val="128"/>
      </rPr>
      <t>令和</t>
    </r>
    <r>
      <rPr>
        <sz val="11"/>
        <color theme="1"/>
        <rFont val="Times New Roman"/>
        <family val="1"/>
      </rPr>
      <t>8</t>
    </r>
    <rPh sb="0" eb="2">
      <t>レイワ</t>
    </rPh>
    <phoneticPr fontId="6"/>
  </si>
  <si>
    <r>
      <rPr>
        <sz val="11"/>
        <color theme="1"/>
        <rFont val="ＭＳ 明朝"/>
        <family val="1"/>
        <charset val="128"/>
      </rPr>
      <t>令和</t>
    </r>
    <r>
      <rPr>
        <sz val="11"/>
        <color theme="1"/>
        <rFont val="Times New Roman"/>
        <family val="1"/>
      </rPr>
      <t>9</t>
    </r>
    <rPh sb="0" eb="2">
      <t>レイワ</t>
    </rPh>
    <phoneticPr fontId="6"/>
  </si>
  <si>
    <t>数量</t>
    <rPh sb="0" eb="2">
      <t>スウリョウ</t>
    </rPh>
    <phoneticPr fontId="5"/>
  </si>
  <si>
    <t>単価</t>
    <rPh sb="0" eb="2">
      <t>タンカ</t>
    </rPh>
    <phoneticPr fontId="8"/>
  </si>
  <si>
    <r>
      <rPr>
        <sz val="10"/>
        <color theme="0" tint="-0.499984740745262"/>
        <rFont val="ＭＳ 明朝"/>
        <family val="1"/>
        <charset val="128"/>
      </rPr>
      <t>計算確認用</t>
    </r>
    <phoneticPr fontId="6"/>
  </si>
  <si>
    <t>小計</t>
    <rPh sb="0" eb="2">
      <t>ショウケイケイ</t>
    </rPh>
    <phoneticPr fontId="6"/>
  </si>
  <si>
    <t>合計</t>
    <rPh sb="0" eb="2">
      <t>ゴウケイ</t>
    </rPh>
    <phoneticPr fontId="5"/>
  </si>
  <si>
    <t>令和8</t>
  </si>
  <si>
    <t>令和9</t>
  </si>
  <si>
    <t>借料及び損料</t>
  </si>
  <si>
    <t>令和7年度</t>
  </si>
  <si>
    <t>検証データ取得のために必要な機材。</t>
    <rPh sb="0" eb="2">
      <t>ケンショウ</t>
    </rPh>
    <rPh sb="5" eb="7">
      <t>シュトク</t>
    </rPh>
    <rPh sb="11" eb="13">
      <t>ヒツヨウ</t>
    </rPh>
    <rPh sb="14" eb="16">
      <t>キザイ</t>
    </rPh>
    <phoneticPr fontId="8"/>
  </si>
  <si>
    <t>令和8年度</t>
  </si>
  <si>
    <t>アンケート調査分析に必要なソフトウエアの利用料（6か月分×1式）</t>
    <rPh sb="5" eb="7">
      <t>チョウサ</t>
    </rPh>
    <rPh sb="7" eb="9">
      <t>ブンセキ</t>
    </rPh>
    <rPh sb="10" eb="12">
      <t>ヒツヨウ</t>
    </rPh>
    <rPh sb="20" eb="23">
      <t>リヨウリョウ</t>
    </rPh>
    <rPh sb="26" eb="28">
      <t>ゲツブン</t>
    </rPh>
    <rPh sb="30" eb="31">
      <t>シキ</t>
    </rPh>
    <phoneticPr fontId="5"/>
  </si>
  <si>
    <t>再委託先
（研究分担者名・所属・役職）</t>
    <rPh sb="0" eb="4">
      <t>サイイタクサキ</t>
    </rPh>
    <rPh sb="6" eb="11">
      <t>ケンキュウブンタンシャ</t>
    </rPh>
    <rPh sb="11" eb="12">
      <t>メイ</t>
    </rPh>
    <rPh sb="13" eb="15">
      <t>ショゾク</t>
    </rPh>
    <rPh sb="16" eb="18">
      <t>ヤクショク</t>
    </rPh>
    <phoneticPr fontId="8"/>
  </si>
  <si>
    <t>生命花子・○○大学××学部・准教授</t>
    <rPh sb="0" eb="2">
      <t>セイメイ</t>
    </rPh>
    <rPh sb="2" eb="4">
      <t>ハナコ</t>
    </rPh>
    <rPh sb="7" eb="9">
      <t>ダイガク</t>
    </rPh>
    <rPh sb="11" eb="13">
      <t>ガクブ</t>
    </rPh>
    <rPh sb="14" eb="17">
      <t>ジュンキョウジュ</t>
    </rPh>
    <phoneticPr fontId="5"/>
  </si>
  <si>
    <t>令和7年度のプレ調査（アンケート）の調査業作成及び若者の自殺要因に関する分析</t>
    <rPh sb="0" eb="2">
      <t>レイワ</t>
    </rPh>
    <rPh sb="3" eb="5">
      <t>ネンド</t>
    </rPh>
    <rPh sb="8" eb="10">
      <t>チョウサ</t>
    </rPh>
    <rPh sb="18" eb="21">
      <t>チョウサギョウ</t>
    </rPh>
    <rPh sb="21" eb="23">
      <t>サクセイ</t>
    </rPh>
    <rPh sb="23" eb="24">
      <t>オヨ</t>
    </rPh>
    <rPh sb="25" eb="27">
      <t>ワカモノ</t>
    </rPh>
    <rPh sb="28" eb="30">
      <t>ジサツ</t>
    </rPh>
    <rPh sb="30" eb="32">
      <t>ヨウイン</t>
    </rPh>
    <rPh sb="33" eb="34">
      <t>カン</t>
    </rPh>
    <rPh sb="36" eb="38">
      <t>ブンセキ</t>
    </rPh>
    <phoneticPr fontId="5"/>
  </si>
  <si>
    <t>令和8年度の本調査（アンケート）の調査業作成及び若者の自殺要因に関する分析</t>
    <rPh sb="0" eb="2">
      <t>レイワ</t>
    </rPh>
    <rPh sb="3" eb="5">
      <t>ネンド</t>
    </rPh>
    <rPh sb="6" eb="7">
      <t>ホン</t>
    </rPh>
    <rPh sb="7" eb="9">
      <t>チョウサ</t>
    </rPh>
    <rPh sb="17" eb="20">
      <t>チョウサギョウ</t>
    </rPh>
    <rPh sb="20" eb="22">
      <t>サクセイ</t>
    </rPh>
    <rPh sb="22" eb="23">
      <t>オヨ</t>
    </rPh>
    <rPh sb="24" eb="26">
      <t>ワカモノ</t>
    </rPh>
    <rPh sb="27" eb="29">
      <t>ジサツ</t>
    </rPh>
    <rPh sb="29" eb="31">
      <t>ヨウイン</t>
    </rPh>
    <rPh sb="32" eb="33">
      <t>カン</t>
    </rPh>
    <rPh sb="35" eb="37">
      <t>ブンセキ</t>
    </rPh>
    <phoneticPr fontId="5"/>
  </si>
  <si>
    <t>令和8年度の本調結果をもとにした、若者向け対策マニュアルの執筆</t>
    <rPh sb="0" eb="2">
      <t>レイワ</t>
    </rPh>
    <rPh sb="3" eb="5">
      <t>ネンド</t>
    </rPh>
    <rPh sb="6" eb="7">
      <t>ホン</t>
    </rPh>
    <rPh sb="7" eb="8">
      <t>チョウ</t>
    </rPh>
    <rPh sb="8" eb="10">
      <t>ケッカ</t>
    </rPh>
    <rPh sb="17" eb="19">
      <t>ワカモノ</t>
    </rPh>
    <rPh sb="19" eb="20">
      <t>ム</t>
    </rPh>
    <rPh sb="21" eb="23">
      <t>タイサク</t>
    </rPh>
    <rPh sb="29" eb="31">
      <t>シッピツ</t>
    </rPh>
    <phoneticPr fontId="5"/>
  </si>
  <si>
    <t>国内</t>
  </si>
  <si>
    <t>生命　太郎</t>
    <rPh sb="0" eb="2">
      <t>セイメイ</t>
    </rPh>
    <phoneticPr fontId="5"/>
  </si>
  <si>
    <t>日本○○学会における調査結果報告のため</t>
    <rPh sb="0" eb="2">
      <t>ニホン</t>
    </rPh>
    <rPh sb="4" eb="6">
      <t>ガッカイ</t>
    </rPh>
    <rPh sb="10" eb="14">
      <t>チョウサケッカ</t>
    </rPh>
    <rPh sb="14" eb="16">
      <t>ホウコク</t>
    </rPh>
    <phoneticPr fontId="5"/>
  </si>
  <si>
    <t>人件費</t>
  </si>
  <si>
    <t>目的、内容、積算根拠等</t>
    <rPh sb="6" eb="11">
      <t>セキサンコンキョトウ</t>
    </rPh>
    <phoneticPr fontId="5"/>
  </si>
  <si>
    <t>アンケート調査及び解析のため</t>
    <rPh sb="5" eb="7">
      <t>チョウサ</t>
    </rPh>
    <rPh sb="7" eb="8">
      <t>オヨ</t>
    </rPh>
    <rPh sb="9" eb="11">
      <t>カイセキ</t>
    </rPh>
    <phoneticPr fontId="5"/>
  </si>
  <si>
    <t>レーザーポインター</t>
  </si>
  <si>
    <t>打ち合わせ等の際に必要</t>
    <rPh sb="0" eb="1">
      <t>ウ</t>
    </rPh>
    <rPh sb="2" eb="3">
      <t>ア</t>
    </rPh>
    <rPh sb="5" eb="6">
      <t>トウ</t>
    </rPh>
    <rPh sb="7" eb="8">
      <t>サイ</t>
    </rPh>
    <rPh sb="9" eb="11">
      <t>ヒツヨウ</t>
    </rPh>
    <phoneticPr fontId="5"/>
  </si>
  <si>
    <t>プリンターインクタンク5色マルチパック</t>
    <phoneticPr fontId="5"/>
  </si>
  <si>
    <t>クリアファイル</t>
    <phoneticPr fontId="5"/>
  </si>
  <si>
    <t>調査管理及び調査実施の際に用いるため</t>
    <rPh sb="0" eb="4">
      <t>チョウサカンリ</t>
    </rPh>
    <rPh sb="4" eb="5">
      <t>オヨ</t>
    </rPh>
    <rPh sb="6" eb="10">
      <t>チョウサジッシ</t>
    </rPh>
    <rPh sb="11" eb="12">
      <t>サイ</t>
    </rPh>
    <rPh sb="13" eb="14">
      <t>モチ</t>
    </rPh>
    <phoneticPr fontId="5"/>
  </si>
  <si>
    <t>謝金</t>
  </si>
  <si>
    <t>目的・内容、積算根拠等</t>
    <rPh sb="6" eb="11">
      <t>セキサンコンキョトウ</t>
    </rPh>
    <phoneticPr fontId="5"/>
  </si>
  <si>
    <t>目的・内容等</t>
    <rPh sb="0" eb="2">
      <t>モクテキ</t>
    </rPh>
    <rPh sb="3" eb="5">
      <t>ナイヨウ</t>
    </rPh>
    <rPh sb="5" eb="6">
      <t>ナド</t>
    </rPh>
    <phoneticPr fontId="8"/>
  </si>
  <si>
    <r>
      <t>●●</t>
    </r>
    <r>
      <rPr>
        <sz val="12"/>
        <color rgb="FFFF0000"/>
        <rFont val="Times New Roman"/>
        <family val="1"/>
      </rPr>
      <t>(</t>
    </r>
    <r>
      <rPr>
        <sz val="12"/>
        <color rgb="FFFF0000"/>
        <rFont val="ＭＳ 明朝"/>
        <family val="1"/>
        <charset val="128"/>
      </rPr>
      <t>既製品ソフトウェア</t>
    </r>
    <r>
      <rPr>
        <sz val="12"/>
        <color rgb="FFFF0000"/>
        <rFont val="Times New Roman"/>
        <family val="1"/>
      </rPr>
      <t>)</t>
    </r>
    <rPh sb="3" eb="6">
      <t>キセイヒン</t>
    </rPh>
    <phoneticPr fontId="8"/>
  </si>
  <si>
    <r>
      <rPr>
        <sz val="12"/>
        <color rgb="FFFF0000"/>
        <rFont val="ＭＳ 明朝"/>
        <family val="1"/>
        <charset val="128"/>
      </rPr>
      <t>泊</t>
    </r>
    <phoneticPr fontId="5"/>
  </si>
  <si>
    <r>
      <rPr>
        <sz val="12"/>
        <color rgb="FFFF0000"/>
        <rFont val="ＭＳ 明朝"/>
        <family val="1"/>
        <charset val="128"/>
      </rPr>
      <t>日</t>
    </r>
    <rPh sb="0" eb="1">
      <t>ニチ</t>
    </rPh>
    <phoneticPr fontId="5"/>
  </si>
  <si>
    <r>
      <rPr>
        <sz val="12"/>
        <color rgb="FFFF0000"/>
        <rFont val="ＭＳ 明朝"/>
        <family val="1"/>
        <charset val="128"/>
      </rPr>
      <t>アンケート調査分析に必要なソフトウエアの利用料（</t>
    </r>
    <r>
      <rPr>
        <sz val="12"/>
        <color rgb="FFFF0000"/>
        <rFont val="Times New Roman"/>
        <family val="1"/>
      </rPr>
      <t>12</t>
    </r>
    <r>
      <rPr>
        <sz val="12"/>
        <color rgb="FFFF0000"/>
        <rFont val="ＭＳ 明朝"/>
        <family val="1"/>
        <charset val="128"/>
      </rPr>
      <t>か月分</t>
    </r>
    <r>
      <rPr>
        <sz val="12"/>
        <color rgb="FFFF0000"/>
        <rFont val="ＭＳ Ｐ明朝"/>
        <family val="1"/>
        <charset val="128"/>
      </rPr>
      <t>×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ＭＳ 明朝"/>
        <family val="1"/>
        <charset val="128"/>
      </rPr>
      <t>式）</t>
    </r>
    <rPh sb="5" eb="7">
      <t>チョウサ</t>
    </rPh>
    <rPh sb="7" eb="9">
      <t>ブンセキ</t>
    </rPh>
    <rPh sb="10" eb="12">
      <t>ヒツヨウ</t>
    </rPh>
    <rPh sb="20" eb="23">
      <t>リヨウリョウ</t>
    </rPh>
    <rPh sb="27" eb="29">
      <t>ゲツブン</t>
    </rPh>
    <rPh sb="31" eb="32">
      <t>シキ</t>
    </rPh>
    <phoneticPr fontId="5"/>
  </si>
  <si>
    <t>研究分担者との研究打ち合わせ及び調査実査の準備</t>
    <rPh sb="0" eb="5">
      <t>ケンキュウブンタンシャ</t>
    </rPh>
    <rPh sb="7" eb="10">
      <t>ケンキュウウ</t>
    </rPh>
    <rPh sb="11" eb="12">
      <t>ア</t>
    </rPh>
    <rPh sb="14" eb="15">
      <t>オヨ</t>
    </rPh>
    <rPh sb="16" eb="20">
      <t>チョウサジッサ</t>
    </rPh>
    <rPh sb="21" eb="23">
      <t>ジュンビ</t>
    </rPh>
    <phoneticPr fontId="5"/>
  </si>
  <si>
    <t>使徒</t>
    <rPh sb="0" eb="2">
      <t>シト</t>
    </rPh>
    <phoneticPr fontId="5"/>
  </si>
  <si>
    <t>各年度別研究費　費目別</t>
    <phoneticPr fontId="5"/>
  </si>
  <si>
    <t>各年度別研究費：経費内訳</t>
    <rPh sb="4" eb="7">
      <t>ケンキュウヒ</t>
    </rPh>
    <rPh sb="8" eb="12">
      <t>ケイヒウチワケ</t>
    </rPh>
    <phoneticPr fontId="6"/>
  </si>
  <si>
    <t>○○研究機構 ○○県○○市</t>
    <rPh sb="2" eb="6">
      <t>ケンキュウキコウ</t>
    </rPh>
    <phoneticPr fontId="5"/>
  </si>
  <si>
    <t>✕✕大学 ○○県○○市</t>
    <phoneticPr fontId="5"/>
  </si>
  <si>
    <t>（金額単位：円）</t>
    <phoneticPr fontId="5"/>
  </si>
  <si>
    <r>
      <t>JSCP</t>
    </r>
    <r>
      <rPr>
        <sz val="11"/>
        <color rgb="FFFF0000"/>
        <rFont val="ＭＳ 明朝"/>
        <family val="1"/>
        <charset val="128"/>
      </rPr>
      <t>記入</t>
    </r>
    <phoneticPr fontId="6"/>
  </si>
  <si>
    <t>＜４ その他＞</t>
    <rPh sb="5" eb="6">
      <t>タ</t>
    </rPh>
    <phoneticPr fontId="5"/>
  </si>
  <si>
    <t>＜３ 旅費＞</t>
    <phoneticPr fontId="5"/>
  </si>
  <si>
    <t>＜２ 人件費・謝金＞</t>
    <phoneticPr fontId="5"/>
  </si>
  <si>
    <t>＜１（１）設備備品費＞</t>
    <phoneticPr fontId="5"/>
  </si>
  <si>
    <t>＜１（２）消耗品費＞</t>
    <phoneticPr fontId="5"/>
  </si>
  <si>
    <r>
      <rPr>
        <sz val="11"/>
        <color theme="1"/>
        <rFont val="ＭＳ Ｐ明朝"/>
        <family val="1"/>
        <charset val="128"/>
      </rPr>
      <t>注：「間接経費」は直接経費に対して一律に</t>
    </r>
    <r>
      <rPr>
        <sz val="11"/>
        <color theme="1"/>
        <rFont val="Times New Roman"/>
        <family val="1"/>
      </rPr>
      <t>30</t>
    </r>
    <r>
      <rPr>
        <sz val="11"/>
        <color theme="1"/>
        <rFont val="ＭＳ Ｐ明朝"/>
        <family val="1"/>
        <charset val="128"/>
      </rPr>
      <t>％としております。具体的には、研究課題全体の直接経費合計（研究代表者と再委託の合計）に対して、間接経費を計算しています。</t>
    </r>
    <rPh sb="0" eb="1">
      <t>チュウ</t>
    </rPh>
    <rPh sb="3" eb="7">
      <t>カンセツケイヒ</t>
    </rPh>
    <rPh sb="9" eb="13">
      <t>チョクセツケイヒ</t>
    </rPh>
    <rPh sb="14" eb="15">
      <t>タイ</t>
    </rPh>
    <rPh sb="17" eb="19">
      <t>イチリツ</t>
    </rPh>
    <rPh sb="31" eb="34">
      <t>グタイテキ</t>
    </rPh>
    <rPh sb="37" eb="43">
      <t>ケンキュウカダイゼンタイ</t>
    </rPh>
    <rPh sb="44" eb="46">
      <t>チョクセツ</t>
    </rPh>
    <rPh sb="46" eb="48">
      <t>ケイヒ</t>
    </rPh>
    <rPh sb="48" eb="50">
      <t>ゴウケイ</t>
    </rPh>
    <rPh sb="51" eb="56">
      <t>ケンキュウダイヒョウシャ</t>
    </rPh>
    <rPh sb="57" eb="60">
      <t>サイイタク</t>
    </rPh>
    <rPh sb="61" eb="63">
      <t>ゴウケイ</t>
    </rPh>
    <rPh sb="65" eb="66">
      <t>タイ</t>
    </rPh>
    <rPh sb="69" eb="73">
      <t>カンセツケイヒ</t>
    </rPh>
    <rPh sb="74" eb="76">
      <t>ケイサン</t>
    </rPh>
    <phoneticPr fontId="6"/>
  </si>
  <si>
    <t>アンケート調査管理及び分析にあたる研究補助員に対する雇用、積算根拠（（単価2,000円×月当たり従事時間80時間）×6か月＝960,000円）</t>
    <rPh sb="5" eb="7">
      <t>チョウサ</t>
    </rPh>
    <rPh sb="7" eb="10">
      <t>カンリオヨ</t>
    </rPh>
    <rPh sb="11" eb="13">
      <t>ブンセキ</t>
    </rPh>
    <rPh sb="17" eb="22">
      <t>ケンキュウホジョイン</t>
    </rPh>
    <rPh sb="23" eb="24">
      <t>タイ</t>
    </rPh>
    <rPh sb="26" eb="28">
      <t>コヨウ</t>
    </rPh>
    <rPh sb="29" eb="33">
      <t>セキサンコンキョ</t>
    </rPh>
    <rPh sb="35" eb="37">
      <t>タンカ</t>
    </rPh>
    <rPh sb="42" eb="43">
      <t>エン</t>
    </rPh>
    <rPh sb="44" eb="46">
      <t>ツキア</t>
    </rPh>
    <rPh sb="48" eb="52">
      <t>ジュウジジカン</t>
    </rPh>
    <rPh sb="54" eb="56">
      <t>ジカン</t>
    </rPh>
    <rPh sb="60" eb="61">
      <t>ゲツ</t>
    </rPh>
    <rPh sb="69" eb="70">
      <t>エン</t>
    </rPh>
    <phoneticPr fontId="5"/>
  </si>
  <si>
    <t>アンケート調査管理及び分析にあたる研究補助員に対する雇用、積算根拠（（単価2,000円×月当たり従事時間80時間）×12か月＝1,920,000円）</t>
    <rPh sb="5" eb="7">
      <t>チョウサ</t>
    </rPh>
    <rPh sb="7" eb="9">
      <t>カンリ</t>
    </rPh>
    <rPh sb="9" eb="10">
      <t>オヨ</t>
    </rPh>
    <rPh sb="11" eb="13">
      <t>ブンセキ</t>
    </rPh>
    <rPh sb="17" eb="22">
      <t>ケンキュウホジョイン</t>
    </rPh>
    <rPh sb="23" eb="24">
      <t>タイ</t>
    </rPh>
    <rPh sb="26" eb="28">
      <t>コヨウ</t>
    </rPh>
    <rPh sb="29" eb="33">
      <t>セキサンコンキョ</t>
    </rPh>
    <rPh sb="35" eb="37">
      <t>タンカ</t>
    </rPh>
    <rPh sb="42" eb="43">
      <t>エン</t>
    </rPh>
    <rPh sb="44" eb="46">
      <t>ツキア</t>
    </rPh>
    <rPh sb="48" eb="52">
      <t>ジュウジジカン</t>
    </rPh>
    <rPh sb="54" eb="56">
      <t>ジカン</t>
    </rPh>
    <rPh sb="61" eb="62">
      <t>ゲツ</t>
    </rPh>
    <rPh sb="72" eb="73">
      <t>エン</t>
    </rPh>
    <phoneticPr fontId="5"/>
  </si>
  <si>
    <t>アンケート設計のためのヒアリング（××大学○○○○氏）、積算根拠（学内謝金規定に基づく。単価20,000円）</t>
    <rPh sb="5" eb="7">
      <t>セッケイ</t>
    </rPh>
    <rPh sb="19" eb="21">
      <t>ダイガク</t>
    </rPh>
    <rPh sb="25" eb="26">
      <t>シ</t>
    </rPh>
    <rPh sb="28" eb="32">
      <t>セキサンコンキョ</t>
    </rPh>
    <rPh sb="33" eb="35">
      <t>ガクナイ</t>
    </rPh>
    <rPh sb="35" eb="37">
      <t>シャキン</t>
    </rPh>
    <rPh sb="37" eb="39">
      <t>キテイ</t>
    </rPh>
    <rPh sb="40" eb="41">
      <t>モト</t>
    </rPh>
    <rPh sb="44" eb="46">
      <t>タンカ</t>
    </rPh>
    <rPh sb="52" eb="53">
      <t>エン</t>
    </rPh>
    <phoneticPr fontId="5"/>
  </si>
  <si>
    <t>＜研究の一部の再委託（研究分担者への配分）＞ ※直接経費のみ記載のこと(間接経費は含めない）。</t>
    <rPh sb="1" eb="3">
      <t>ケンキュウ</t>
    </rPh>
    <rPh sb="4" eb="6">
      <t>イチブ</t>
    </rPh>
    <rPh sb="24" eb="28">
      <t>チョクセツケイヒ</t>
    </rPh>
    <rPh sb="30" eb="32">
      <t>キサイ</t>
    </rPh>
    <rPh sb="36" eb="40">
      <t>カンセツケイヒ</t>
    </rPh>
    <rPh sb="41" eb="42">
      <t>フク</t>
    </rPh>
    <phoneticPr fontId="5"/>
  </si>
  <si>
    <t>各年度別研究費　研究の一部の再委託（研究分担者への配分）</t>
    <rPh sb="8" eb="10">
      <t>ケンキュウ</t>
    </rPh>
    <rPh sb="11" eb="13">
      <t>イチブ</t>
    </rPh>
    <rPh sb="14" eb="17">
      <t>サイイタク</t>
    </rPh>
    <rPh sb="18" eb="23">
      <t>ケンキュウブンタンシャ</t>
    </rPh>
    <rPh sb="25" eb="27">
      <t>ハイブン</t>
    </rPh>
    <phoneticPr fontId="5"/>
  </si>
  <si>
    <t xml:space="preserve">経費等内訳・項目申請書（研究代表者） </t>
    <rPh sb="0" eb="3">
      <t>ケイヒトウ</t>
    </rPh>
    <rPh sb="3" eb="5">
      <t>ウチワケ</t>
    </rPh>
    <rPh sb="6" eb="11">
      <t>コウモクシンセイショ</t>
    </rPh>
    <rPh sb="12" eb="17">
      <t>ケンキュウダイヒョウシャ</t>
    </rPh>
    <phoneticPr fontId="6"/>
  </si>
  <si>
    <t>業務委託費</t>
    <rPh sb="0" eb="2">
      <t>ギョウム</t>
    </rPh>
    <phoneticPr fontId="6"/>
  </si>
  <si>
    <t>事務用品一式　</t>
    <phoneticPr fontId="5"/>
  </si>
  <si>
    <t>研究遂行に必要な事務用品一式</t>
    <phoneticPr fontId="5"/>
  </si>
  <si>
    <t>未定</t>
    <rPh sb="0" eb="2">
      <t>ミテイ</t>
    </rPh>
    <phoneticPr fontId="5"/>
  </si>
  <si>
    <t>国際○○学会における発表のため</t>
    <phoneticPr fontId="5"/>
  </si>
  <si>
    <r>
      <rPr>
        <sz val="12"/>
        <color rgb="FFEE0000"/>
        <rFont val="ＭＳ 明朝"/>
        <family val="1"/>
        <charset val="128"/>
      </rPr>
      <t>泊</t>
    </r>
    <phoneticPr fontId="5"/>
  </si>
  <si>
    <r>
      <rPr>
        <sz val="12"/>
        <color rgb="FFEE0000"/>
        <rFont val="ＭＳ 明朝"/>
        <family val="1"/>
        <charset val="128"/>
      </rPr>
      <t>日</t>
    </r>
    <rPh sb="0" eb="1">
      <t>ニチ</t>
    </rPh>
    <phoneticPr fontId="5"/>
  </si>
  <si>
    <t>主な内容と
必要性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</si>
</sst>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&quot;千&quot;&quot;円&quot;"/>
    <numFmt numFmtId="177" formatCode="0_);\(0\)"/>
    <numFmt numFmtId="178" formatCode="#,##0;;;"/>
    <numFmt numFmtId="179" formatCode="0_ "/>
    <numFmt numFmtId="180" formatCode="@&quot;年度&quot;"/>
  </numFmts>
  <fonts count="5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b/>
      <sz val="12"/>
      <color theme="1"/>
      <name val="ＭＳ 明朝"/>
      <family val="1"/>
      <charset val="128"/>
    </font>
    <font>
      <sz val="11"/>
      <color rgb="FF0070C0"/>
      <name val="Times New Roman"/>
      <family val="1"/>
    </font>
    <font>
      <sz val="11"/>
      <color theme="0" tint="-0.499984740745262"/>
      <name val="Times New Roman"/>
      <family val="1"/>
    </font>
    <font>
      <sz val="12"/>
      <color rgb="FFFF0000"/>
      <name val="Times New Roman"/>
      <family val="1"/>
    </font>
    <font>
      <sz val="10"/>
      <name val="Times New Roman"/>
      <family val="1"/>
    </font>
    <font>
      <sz val="11"/>
      <color theme="1"/>
      <name val="ＭＳ Ｐ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theme="1"/>
      <name val="Times New Roman"/>
      <family val="1"/>
    </font>
    <font>
      <sz val="12"/>
      <color indexed="8"/>
      <name val="Times New Roman"/>
      <family val="1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name val="Times New Roman"/>
      <family val="1"/>
      <charset val="128"/>
    </font>
    <font>
      <sz val="10"/>
      <name val="Yu Gothic"/>
      <family val="1"/>
      <charset val="128"/>
    </font>
    <font>
      <b/>
      <sz val="12"/>
      <color theme="1"/>
      <name val="游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Times New Roman"/>
      <family val="1"/>
      <charset val="128"/>
    </font>
    <font>
      <b/>
      <sz val="12"/>
      <color indexed="8"/>
      <name val="游明朝"/>
      <family val="1"/>
      <charset val="128"/>
    </font>
    <font>
      <sz val="12"/>
      <color rgb="FFFF0000"/>
      <name val="ＭＳ Ｐ明朝"/>
      <family val="1"/>
      <charset val="128"/>
    </font>
    <font>
      <sz val="10"/>
      <color theme="0" tint="-0.499984740745262"/>
      <name val="Times New Roman"/>
      <family val="1"/>
    </font>
    <font>
      <sz val="10"/>
      <color theme="0" tint="-0.499984740745262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FF0000"/>
      <name val="Times New Roman"/>
      <family val="1"/>
    </font>
    <font>
      <sz val="12"/>
      <color rgb="FFFF0000"/>
      <name val="Times New Roman"/>
      <family val="1"/>
      <charset val="128"/>
    </font>
    <font>
      <sz val="16"/>
      <color theme="1"/>
      <name val="ＭＳ Ｐ明朝"/>
      <family val="1"/>
      <charset val="128"/>
    </font>
    <font>
      <sz val="8"/>
      <color theme="1"/>
      <name val="ＭＳ 明朝"/>
      <family val="1"/>
      <charset val="128"/>
    </font>
    <font>
      <sz val="12"/>
      <name val="ＭＳ Ｐ明朝"/>
      <family val="1"/>
      <charset val="128"/>
    </font>
    <font>
      <sz val="12"/>
      <color rgb="FFEE0000"/>
      <name val="Times New Roman"/>
      <family val="1"/>
    </font>
    <font>
      <sz val="10"/>
      <color rgb="FFEE0000"/>
      <name val="ＭＳ 明朝"/>
      <family val="1"/>
      <charset val="128"/>
    </font>
    <font>
      <sz val="11"/>
      <color rgb="FFEE0000"/>
      <name val="ＭＳ Ｐ明朝"/>
      <family val="1"/>
      <charset val="128"/>
    </font>
    <font>
      <sz val="10"/>
      <color rgb="FFEE0000"/>
      <name val="ＭＳ Ｐ明朝"/>
      <family val="1"/>
      <charset val="128"/>
    </font>
    <font>
      <sz val="12"/>
      <color rgb="FFEE0000"/>
      <name val="ＭＳ 明朝"/>
      <family val="1"/>
      <charset val="128"/>
    </font>
    <font>
      <sz val="10"/>
      <color rgb="FFEE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38" fontId="2" fillId="0" borderId="0" applyFont="0" applyFill="0" applyBorder="0" applyAlignment="0" applyProtection="0">
      <alignment vertical="center"/>
    </xf>
    <xf numFmtId="0" fontId="2" fillId="0" borderId="0"/>
    <xf numFmtId="0" fontId="11" fillId="0" borderId="0"/>
    <xf numFmtId="0" fontId="1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233">
    <xf numFmtId="0" fontId="0" fillId="0" borderId="0" xfId="0"/>
    <xf numFmtId="1" fontId="17" fillId="0" borderId="0" xfId="0" applyNumberFormat="1" applyFont="1" applyAlignment="1">
      <alignment horizontal="right" vertical="center"/>
    </xf>
    <xf numFmtId="38" fontId="16" fillId="3" borderId="1" xfId="0" applyNumberFormat="1" applyFont="1" applyFill="1" applyBorder="1" applyAlignment="1" applyProtection="1">
      <alignment horizontal="center" vertical="center"/>
      <protection locked="0"/>
    </xf>
    <xf numFmtId="38" fontId="16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Alignment="1" applyProtection="1">
      <alignment horizontal="right" vertical="center"/>
      <protection locked="0"/>
    </xf>
    <xf numFmtId="1" fontId="17" fillId="0" borderId="0" xfId="0" applyNumberFormat="1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16" fillId="0" borderId="0" xfId="0" applyFont="1" applyAlignment="1" applyProtection="1">
      <alignment vertical="center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/>
      <protection locked="0"/>
    </xf>
    <xf numFmtId="177" fontId="17" fillId="0" borderId="0" xfId="0" applyNumberFormat="1" applyFont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178" fontId="16" fillId="0" borderId="1" xfId="1" applyNumberFormat="1" applyFont="1" applyBorder="1" applyAlignment="1" applyProtection="1">
      <alignment horizontal="right" vertical="center"/>
      <protection locked="0"/>
    </xf>
    <xf numFmtId="178" fontId="16" fillId="2" borderId="1" xfId="1" applyNumberFormat="1" applyFont="1" applyFill="1" applyBorder="1" applyAlignment="1" applyProtection="1">
      <alignment horizontal="right" vertical="center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vertical="center" wrapText="1"/>
      <protection locked="0"/>
    </xf>
    <xf numFmtId="178" fontId="17" fillId="0" borderId="1" xfId="1" applyNumberFormat="1" applyFont="1" applyBorder="1" applyAlignment="1" applyProtection="1">
      <alignment horizontal="right" vertical="center"/>
      <protection locked="0"/>
    </xf>
    <xf numFmtId="178" fontId="17" fillId="2" borderId="1" xfId="1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26" fillId="0" borderId="0" xfId="0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28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/>
      <protection locked="0"/>
    </xf>
    <xf numFmtId="178" fontId="17" fillId="0" borderId="1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178" fontId="17" fillId="0" borderId="5" xfId="1" applyNumberFormat="1" applyFont="1" applyBorder="1" applyAlignment="1" applyProtection="1">
      <alignment horizontal="right" vertical="center"/>
      <protection locked="0"/>
    </xf>
    <xf numFmtId="178" fontId="17" fillId="2" borderId="5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 applyProtection="1">
      <alignment horizontal="center" vertical="center"/>
      <protection locked="0"/>
    </xf>
    <xf numFmtId="0" fontId="28" fillId="0" borderId="5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right" vertical="center" shrinkToFit="1"/>
      <protection locked="0"/>
    </xf>
    <xf numFmtId="0" fontId="17" fillId="0" borderId="0" xfId="0" applyFont="1" applyAlignment="1" applyProtection="1">
      <alignment horizontal="center" vertical="center" shrinkToFit="1"/>
      <protection locked="0"/>
    </xf>
    <xf numFmtId="0" fontId="17" fillId="0" borderId="7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shrinkToFit="1"/>
    </xf>
    <xf numFmtId="179" fontId="17" fillId="0" borderId="6" xfId="0" applyNumberFormat="1" applyFont="1" applyBorder="1" applyAlignment="1" applyProtection="1">
      <alignment horizontal="right" vertical="center" shrinkToFit="1"/>
      <protection locked="0"/>
    </xf>
    <xf numFmtId="179" fontId="17" fillId="0" borderId="7" xfId="0" applyNumberFormat="1" applyFont="1" applyBorder="1" applyAlignment="1" applyProtection="1">
      <alignment horizontal="right" vertical="center" shrinkToFit="1"/>
      <protection locked="0"/>
    </xf>
    <xf numFmtId="0" fontId="0" fillId="0" borderId="0" xfId="0" applyProtection="1">
      <protection locked="0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horizontal="center"/>
      <protection locked="0"/>
    </xf>
    <xf numFmtId="178" fontId="17" fillId="0" borderId="1" xfId="1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14" fontId="18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/>
      <protection locked="0"/>
    </xf>
    <xf numFmtId="38" fontId="20" fillId="0" borderId="0" xfId="1" applyFont="1" applyAlignment="1" applyProtection="1">
      <alignment horizontal="right" vertical="center"/>
      <protection locked="0"/>
    </xf>
    <xf numFmtId="9" fontId="21" fillId="0" borderId="0" xfId="5" applyFont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right" vertical="center"/>
    </xf>
    <xf numFmtId="180" fontId="36" fillId="0" borderId="1" xfId="0" applyNumberFormat="1" applyFont="1" applyBorder="1" applyAlignment="1">
      <alignment horizontal="center" vertical="center"/>
    </xf>
    <xf numFmtId="1" fontId="16" fillId="0" borderId="0" xfId="0" applyNumberFormat="1" applyFont="1" applyAlignment="1">
      <alignment horizontal="right" vertical="center"/>
    </xf>
    <xf numFmtId="178" fontId="17" fillId="2" borderId="1" xfId="0" applyNumberFormat="1" applyFont="1" applyFill="1" applyBorder="1" applyAlignment="1">
      <alignment horizontal="right" vertical="center"/>
    </xf>
    <xf numFmtId="178" fontId="17" fillId="2" borderId="1" xfId="0" applyNumberFormat="1" applyFont="1" applyFill="1" applyBorder="1" applyAlignment="1">
      <alignment vertical="center"/>
    </xf>
    <xf numFmtId="178" fontId="3" fillId="2" borderId="1" xfId="0" applyNumberFormat="1" applyFont="1" applyFill="1" applyBorder="1" applyAlignment="1">
      <alignment horizontal="right" vertical="center"/>
    </xf>
    <xf numFmtId="178" fontId="17" fillId="0" borderId="0" xfId="0" applyNumberFormat="1" applyFont="1" applyProtection="1">
      <protection locked="0"/>
    </xf>
    <xf numFmtId="0" fontId="39" fillId="0" borderId="0" xfId="2" applyFont="1" applyAlignment="1" applyProtection="1">
      <alignment horizontal="center"/>
      <protection locked="0"/>
    </xf>
    <xf numFmtId="0" fontId="39" fillId="0" borderId="0" xfId="0" applyFont="1"/>
    <xf numFmtId="9" fontId="21" fillId="0" borderId="0" xfId="5" applyFont="1" applyFill="1" applyAlignment="1" applyProtection="1">
      <alignment horizontal="center" vertical="center" shrinkToFit="1"/>
    </xf>
    <xf numFmtId="38" fontId="39" fillId="0" borderId="0" xfId="1" applyFont="1" applyFill="1" applyAlignment="1" applyProtection="1">
      <alignment vertical="center"/>
    </xf>
    <xf numFmtId="0" fontId="4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2" fillId="0" borderId="12" xfId="0" applyFont="1" applyBorder="1" applyAlignment="1" applyProtection="1">
      <alignment vertic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41" fillId="0" borderId="5" xfId="0" applyFont="1" applyBorder="1" applyAlignment="1" applyProtection="1">
      <alignment horizontal="left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178" fontId="22" fillId="0" borderId="5" xfId="1" applyNumberFormat="1" applyFont="1" applyBorder="1" applyAlignment="1" applyProtection="1">
      <alignment horizontal="right" vertical="center"/>
      <protection locked="0"/>
    </xf>
    <xf numFmtId="178" fontId="22" fillId="2" borderId="5" xfId="1" applyNumberFormat="1" applyFont="1" applyFill="1" applyBorder="1" applyAlignment="1" applyProtection="1">
      <alignment horizontal="right" vertical="center"/>
    </xf>
    <xf numFmtId="178" fontId="22" fillId="2" borderId="1" xfId="1" applyNumberFormat="1" applyFont="1" applyFill="1" applyBorder="1" applyAlignment="1" applyProtection="1">
      <alignment horizontal="right"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178" fontId="22" fillId="0" borderId="1" xfId="1" applyNumberFormat="1" applyFont="1" applyBorder="1" applyAlignment="1" applyProtection="1">
      <alignment horizontal="right" vertical="center"/>
      <protection locked="0"/>
    </xf>
    <xf numFmtId="0" fontId="22" fillId="0" borderId="1" xfId="0" applyFont="1" applyBorder="1" applyAlignment="1" applyProtection="1">
      <alignment vertical="center" wrapText="1"/>
      <protection locked="0"/>
    </xf>
    <xf numFmtId="38" fontId="22" fillId="3" borderId="1" xfId="0" applyNumberFormat="1" applyFont="1" applyFill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179" fontId="22" fillId="0" borderId="6" xfId="0" applyNumberFormat="1" applyFont="1" applyBorder="1" applyAlignment="1" applyProtection="1">
      <alignment horizontal="right" vertical="center" shrinkToFit="1"/>
      <protection locked="0"/>
    </xf>
    <xf numFmtId="0" fontId="22" fillId="0" borderId="7" xfId="0" applyFont="1" applyBorder="1" applyAlignment="1">
      <alignment horizontal="center" vertical="center" shrinkToFit="1"/>
    </xf>
    <xf numFmtId="179" fontId="22" fillId="0" borderId="7" xfId="0" applyNumberFormat="1" applyFont="1" applyBorder="1" applyAlignment="1" applyProtection="1">
      <alignment horizontal="right" vertical="center" shrinkToFit="1"/>
      <protection locked="0"/>
    </xf>
    <xf numFmtId="0" fontId="22" fillId="0" borderId="2" xfId="0" applyFont="1" applyBorder="1" applyAlignment="1">
      <alignment horizontal="center" vertical="center" shrinkToFit="1"/>
    </xf>
    <xf numFmtId="178" fontId="22" fillId="0" borderId="1" xfId="0" applyNumberFormat="1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178" fontId="22" fillId="0" borderId="1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45" fillId="0" borderId="0" xfId="0" applyFont="1" applyAlignment="1" applyProtection="1">
      <alignment horizontal="left" vertical="top"/>
      <protection locked="0"/>
    </xf>
    <xf numFmtId="0" fontId="46" fillId="0" borderId="3" xfId="0" applyFont="1" applyBorder="1" applyAlignment="1" applyProtection="1">
      <alignment horizontal="right" vertical="center"/>
      <protection locked="0"/>
    </xf>
    <xf numFmtId="0" fontId="15" fillId="0" borderId="0" xfId="0" quotePrefix="1" applyFont="1" applyAlignment="1" applyProtection="1">
      <alignment horizontal="left" vertical="center"/>
      <protection locked="0"/>
    </xf>
    <xf numFmtId="0" fontId="37" fillId="0" borderId="3" xfId="0" applyFont="1" applyBorder="1" applyAlignment="1" applyProtection="1">
      <alignment horizontal="left" vertical="center"/>
      <protection locked="0"/>
    </xf>
    <xf numFmtId="178" fontId="47" fillId="0" borderId="1" xfId="1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28" fillId="0" borderId="6" xfId="0" applyFont="1" applyBorder="1" applyAlignment="1" applyProtection="1">
      <alignment horizontal="left" vertical="center" wrapText="1"/>
      <protection locked="0"/>
    </xf>
    <xf numFmtId="176" fontId="41" fillId="0" borderId="6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vertical="center"/>
    </xf>
    <xf numFmtId="0" fontId="48" fillId="0" borderId="1" xfId="0" applyFont="1" applyBorder="1" applyAlignment="1" applyProtection="1">
      <alignment horizontal="center" vertical="center" wrapText="1"/>
      <protection locked="0"/>
    </xf>
    <xf numFmtId="0" fontId="49" fillId="0" borderId="1" xfId="0" applyFont="1" applyBorder="1" applyAlignment="1" applyProtection="1">
      <alignment horizontal="left" vertical="center" wrapText="1"/>
      <protection locked="0"/>
    </xf>
    <xf numFmtId="0" fontId="49" fillId="0" borderId="6" xfId="0" applyFont="1" applyBorder="1" applyAlignment="1" applyProtection="1">
      <alignment horizontal="left" vertical="center" wrapText="1"/>
      <protection locked="0"/>
    </xf>
    <xf numFmtId="178" fontId="48" fillId="2" borderId="1" xfId="1" applyNumberFormat="1" applyFont="1" applyFill="1" applyBorder="1" applyAlignment="1" applyProtection="1">
      <alignment horizontal="right" vertical="center"/>
    </xf>
    <xf numFmtId="38" fontId="4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1" xfId="0" applyFont="1" applyBorder="1" applyAlignment="1" applyProtection="1">
      <alignment horizontal="left" vertical="center" wrapText="1"/>
      <protection locked="0"/>
    </xf>
    <xf numFmtId="0" fontId="51" fillId="0" borderId="1" xfId="0" applyFont="1" applyBorder="1" applyAlignment="1" applyProtection="1">
      <alignment horizontal="left" vertical="center" wrapText="1"/>
      <protection locked="0"/>
    </xf>
    <xf numFmtId="179" fontId="48" fillId="0" borderId="6" xfId="0" applyNumberFormat="1" applyFont="1" applyBorder="1" applyAlignment="1" applyProtection="1">
      <alignment horizontal="right" vertical="center" shrinkToFit="1"/>
      <protection locked="0"/>
    </xf>
    <xf numFmtId="0" fontId="48" fillId="0" borderId="7" xfId="0" applyFont="1" applyBorder="1" applyAlignment="1">
      <alignment horizontal="center" vertical="center" shrinkToFit="1"/>
    </xf>
    <xf numFmtId="179" fontId="48" fillId="0" borderId="7" xfId="0" applyNumberFormat="1" applyFont="1" applyBorder="1" applyAlignment="1" applyProtection="1">
      <alignment horizontal="right" vertical="center" shrinkToFit="1"/>
      <protection locked="0"/>
    </xf>
    <xf numFmtId="0" fontId="48" fillId="0" borderId="2" xfId="0" applyFont="1" applyBorder="1" applyAlignment="1">
      <alignment horizontal="center" vertical="center" shrinkToFit="1"/>
    </xf>
    <xf numFmtId="178" fontId="48" fillId="0" borderId="1" xfId="0" applyNumberFormat="1" applyFont="1" applyBorder="1" applyAlignment="1" applyProtection="1">
      <alignment vertical="center" wrapText="1"/>
      <protection locked="0"/>
    </xf>
    <xf numFmtId="0" fontId="36" fillId="0" borderId="0" xfId="0" applyFont="1" applyAlignment="1" applyProtection="1">
      <alignment horizontal="left" vertical="top" wrapText="1"/>
      <protection locked="0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3" fillId="0" borderId="1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 shrinkToFit="1"/>
    </xf>
    <xf numFmtId="0" fontId="3" fillId="0" borderId="2" xfId="0" applyFont="1" applyBorder="1" applyAlignment="1">
      <alignment horizontal="center" vertical="center" textRotation="255" shrinkToFit="1"/>
    </xf>
    <xf numFmtId="0" fontId="3" fillId="0" borderId="1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horizontal="right" vertical="center"/>
      <protection locked="0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5" fillId="0" borderId="3" xfId="0" quotePrefix="1" applyFont="1" applyBorder="1" applyAlignment="1" applyProtection="1">
      <alignment horizontal="left" vertical="center"/>
      <protection locked="0"/>
    </xf>
    <xf numFmtId="0" fontId="15" fillId="0" borderId="3" xfId="0" applyFont="1" applyBorder="1" applyAlignment="1" applyProtection="1">
      <alignment horizontal="left" vertical="center"/>
      <protection locked="0"/>
    </xf>
    <xf numFmtId="0" fontId="15" fillId="0" borderId="3" xfId="0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176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176" fontId="16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176" fontId="32" fillId="0" borderId="1" xfId="0" applyNumberFormat="1" applyFont="1" applyBorder="1" applyAlignment="1">
      <alignment horizontal="center" vertical="center" wrapText="1"/>
    </xf>
    <xf numFmtId="176" fontId="18" fillId="0" borderId="1" xfId="0" applyNumberFormat="1" applyFont="1" applyBorder="1" applyAlignment="1">
      <alignment horizontal="center" vertical="center" wrapText="1"/>
    </xf>
    <xf numFmtId="0" fontId="34" fillId="0" borderId="3" xfId="0" applyFont="1" applyBorder="1" applyAlignment="1" applyProtection="1">
      <alignment horizontal="left" vertical="center"/>
      <protection locked="0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17" fillId="0" borderId="10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17" fillId="0" borderId="1" xfId="0" applyNumberFormat="1" applyFont="1" applyBorder="1" applyAlignment="1" applyProtection="1">
      <alignment horizontal="center" vertical="center" wrapText="1"/>
      <protection locked="0"/>
    </xf>
    <xf numFmtId="176" fontId="32" fillId="0" borderId="1" xfId="0" applyNumberFormat="1" applyFont="1" applyBorder="1" applyAlignment="1" applyProtection="1">
      <alignment horizontal="center" vertical="center" wrapText="1"/>
      <protection locked="0"/>
    </xf>
    <xf numFmtId="176" fontId="18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4" fillId="0" borderId="6" xfId="0" applyFont="1" applyBorder="1" applyAlignment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176" fontId="32" fillId="0" borderId="10" xfId="0" applyNumberFormat="1" applyFont="1" applyBorder="1" applyAlignment="1" applyProtection="1">
      <alignment horizontal="center" vertical="center" wrapText="1"/>
      <protection locked="0"/>
    </xf>
    <xf numFmtId="176" fontId="32" fillId="0" borderId="5" xfId="0" applyNumberFormat="1" applyFont="1" applyBorder="1" applyAlignment="1" applyProtection="1">
      <alignment horizontal="center" vertical="center" wrapText="1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37" fillId="0" borderId="3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0" fontId="35" fillId="0" borderId="6" xfId="0" applyFont="1" applyBorder="1" applyAlignment="1" applyProtection="1">
      <alignment horizontal="left" vertical="center" wrapText="1"/>
      <protection locked="0"/>
    </xf>
    <xf numFmtId="0" fontId="35" fillId="0" borderId="2" xfId="0" applyFont="1" applyBorder="1" applyAlignment="1" applyProtection="1">
      <alignment horizontal="left" vertical="center" wrapText="1"/>
      <protection locked="0"/>
    </xf>
    <xf numFmtId="0" fontId="17" fillId="0" borderId="10" xfId="0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51" fillId="0" borderId="1" xfId="0" applyFont="1" applyBorder="1" applyAlignment="1" applyProtection="1">
      <alignment horizontal="left" vertical="center" wrapText="1"/>
      <protection locked="0"/>
    </xf>
    <xf numFmtId="0" fontId="53" fillId="0" borderId="1" xfId="0" applyFont="1" applyBorder="1" applyAlignment="1" applyProtection="1">
      <alignment horizontal="left" vertical="center" wrapText="1"/>
      <protection locked="0"/>
    </xf>
    <xf numFmtId="0" fontId="22" fillId="0" borderId="0" xfId="0" applyFont="1" applyAlignment="1" applyProtection="1">
      <alignment horizontal="center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Border="1" applyAlignment="1" applyProtection="1">
      <alignment horizontal="left" vertical="top" wrapText="1"/>
      <protection locked="0"/>
    </xf>
    <xf numFmtId="178" fontId="17" fillId="0" borderId="6" xfId="1" applyNumberFormat="1" applyFont="1" applyBorder="1" applyAlignment="1" applyProtection="1">
      <alignment horizontal="right" vertical="center" wrapText="1"/>
      <protection locked="0"/>
    </xf>
    <xf numFmtId="178" fontId="17" fillId="0" borderId="2" xfId="1" applyNumberFormat="1" applyFont="1" applyBorder="1" applyAlignment="1" applyProtection="1">
      <alignment horizontal="right" vertical="center" wrapText="1"/>
      <protection locked="0"/>
    </xf>
    <xf numFmtId="178" fontId="22" fillId="0" borderId="6" xfId="1" applyNumberFormat="1" applyFont="1" applyBorder="1" applyAlignment="1" applyProtection="1">
      <alignment horizontal="right" vertical="center" wrapText="1"/>
      <protection locked="0"/>
    </xf>
    <xf numFmtId="178" fontId="22" fillId="0" borderId="2" xfId="1" applyNumberFormat="1" applyFont="1" applyBorder="1" applyAlignment="1" applyProtection="1">
      <alignment horizontal="right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8" fillId="0" borderId="0" xfId="0" applyFont="1" applyAlignment="1" applyProtection="1">
      <alignment horizontal="center"/>
      <protection locked="0"/>
    </xf>
    <xf numFmtId="0" fontId="12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8" fillId="0" borderId="6" xfId="0" applyFont="1" applyBorder="1" applyAlignment="1" applyProtection="1">
      <alignment horizontal="left" vertical="center" wrapText="1"/>
      <protection locked="0"/>
    </xf>
    <xf numFmtId="0" fontId="28" fillId="0" borderId="2" xfId="0" applyFont="1" applyBorder="1" applyAlignment="1" applyProtection="1">
      <alignment horizontal="left" vertical="center" wrapText="1"/>
      <protection locked="0"/>
    </xf>
  </cellXfs>
  <cellStyles count="7">
    <cellStyle name="パーセント" xfId="5" builtinId="5"/>
    <cellStyle name="桁区切り" xfId="1" builtinId="6"/>
    <cellStyle name="標準" xfId="0" builtinId="0"/>
    <cellStyle name="標準 2" xfId="3" xr:uid="{84B46FE4-156C-426C-89DA-236D3589FD50}"/>
    <cellStyle name="標準 3" xfId="6" xr:uid="{E17410EE-8076-42AA-BAD1-52FF846D7738}"/>
    <cellStyle name="標準 4" xfId="2" xr:uid="{B642D174-B64A-4525-91CA-B67EAD06C00A}"/>
    <cellStyle name="標準 6" xfId="4" xr:uid="{65CEF5A9-E320-4AB1-B29D-2A76578AA5CA}"/>
  </cellStyles>
  <dxfs count="9">
    <dxf>
      <fill>
        <patternFill>
          <bgColor rgb="FFA7FFFF"/>
        </patternFill>
      </fill>
    </dxf>
    <dxf>
      <fill>
        <patternFill>
          <bgColor rgb="FFA7FFFF"/>
        </patternFill>
      </fill>
    </dxf>
    <dxf>
      <fill>
        <patternFill>
          <bgColor rgb="FFA7FFFF"/>
        </patternFill>
      </fill>
    </dxf>
    <dxf>
      <fill>
        <patternFill>
          <bgColor rgb="FFA7FFFF"/>
        </patternFill>
      </fill>
    </dxf>
    <dxf>
      <fill>
        <patternFill>
          <bgColor rgb="FFA7FFFF"/>
        </patternFill>
      </fill>
    </dxf>
    <dxf>
      <fill>
        <patternFill>
          <bgColor rgb="FFA7FFFF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A7FFFF"/>
        </patternFill>
      </fill>
    </dxf>
  </dxfs>
  <tableStyles count="0" defaultTableStyle="TableStyleMedium2" defaultPivotStyle="PivotStyleLight16"/>
  <colors>
    <mruColors>
      <color rgb="FFA7FFFF"/>
      <color rgb="FFFFFFFF"/>
      <color rgb="FF66FFFF"/>
      <color rgb="FFFFFF99"/>
      <color rgb="FFF4FF67"/>
      <color rgb="FFF6E67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23/09/relationships/Python" Target="pyth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887981</xdr:colOff>
      <xdr:row>19</xdr:row>
      <xdr:rowOff>65950</xdr:rowOff>
    </xdr:from>
    <xdr:to>
      <xdr:col>20</xdr:col>
      <xdr:colOff>626453</xdr:colOff>
      <xdr:row>48</xdr:row>
      <xdr:rowOff>101839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D118217-F72B-74E6-547A-E3FED41F9C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8306" y="4571275"/>
          <a:ext cx="5282022" cy="7474914"/>
        </a:xfrm>
        <a:prstGeom prst="rect">
          <a:avLst/>
        </a:prstGeom>
      </xdr:spPr>
    </xdr:pic>
    <xdr:clientData/>
  </xdr:twoCellAnchor>
  <xdr:oneCellAnchor>
    <xdr:from>
      <xdr:col>12</xdr:col>
      <xdr:colOff>903291</xdr:colOff>
      <xdr:row>0</xdr:row>
      <xdr:rowOff>16565</xdr:rowOff>
    </xdr:from>
    <xdr:ext cx="5327180" cy="4526859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B8FFC38-E3D5-4967-B8E1-152F0CD1AE25}"/>
            </a:ext>
          </a:extLst>
        </xdr:cNvPr>
        <xdr:cNvSpPr txBox="1"/>
      </xdr:nvSpPr>
      <xdr:spPr>
        <a:xfrm>
          <a:off x="7313616" y="16565"/>
          <a:ext cx="5327180" cy="4526859"/>
        </a:xfrm>
        <a:prstGeom prst="rect">
          <a:avLst/>
        </a:prstGeom>
        <a:ln>
          <a:solidFill>
            <a:schemeClr val="accent6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 anchorCtr="0">
          <a:noAutofit/>
        </a:bodyPr>
        <a:lstStyle/>
        <a:p>
          <a:pPr algn="ctr"/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本シートの注意事項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ctr"/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・費目別の各シート（「研究の一部の再委託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(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研究分担者への配分）」を含む）について経費等を入力することで、本シートの「各年度別研究費：経費内訳の表」が完成します。</a:t>
          </a:r>
          <a:b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・費目別の各シートは、令和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8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年度以降については、わかる範囲で記載してください。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・ただし令和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8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年度以降であっても、「業務委託費」「再委託」についてはできるだけ詳細に記載してください。　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・転記された数値が正しいものであるかを確認してください。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・なお、本シートの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M12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M27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セルに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FALSE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と出る場合は、下記の場合が想定されますので、ご確認ください。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marL="180000" indent="0"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①費目別の各シート（「研究の一部の再委託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(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研究分担者への配分）」を含む）で年度が選択されていない場合</a:t>
          </a:r>
          <a:b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②費目別のシートのうち「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2_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人件費・謝金」「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3_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旅費」「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4_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その他」において中項目が選択されていない場合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marL="180000" indent="0"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（例：「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2_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人件費・謝金費」であれば人件費・謝金の別）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・本シートの「各年度別研究費：経費内訳の表」（セル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B11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～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K27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）を、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令和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7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年度委託研究公募申請書・研究計画書（新規用）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_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様式の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フェース項目：研究期間・研究費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（ｐ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.2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）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にコピー＆ペーストし、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word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画面で図として忘れずに貼り付けてください。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b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（研究の一部の再委託（研究分担者への配分）がある申請者の方へ）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「研究の一部の再委託（研究分担者への配分）」のシートには、「直接経費」のみを記入してください（間接経費は含めない）。課題全体としての直接経費として、「研究代表者の直接経費」と、「研究の一部の再委託（研究分担者への配分）の直接経費」を合計し、それに対して間接経費を計算しています。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13</xdr:col>
      <xdr:colOff>486670</xdr:colOff>
      <xdr:row>29</xdr:row>
      <xdr:rowOff>166730</xdr:rowOff>
    </xdr:from>
    <xdr:to>
      <xdr:col>20</xdr:col>
      <xdr:colOff>342781</xdr:colOff>
      <xdr:row>41</xdr:row>
      <xdr:rowOff>125231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DB748C45-4B8D-913C-4969-5DE684413BA7}"/>
            </a:ext>
          </a:extLst>
        </xdr:cNvPr>
        <xdr:cNvGrpSpPr/>
      </xdr:nvGrpSpPr>
      <xdr:grpSpPr>
        <a:xfrm>
          <a:off x="7801870" y="7542890"/>
          <a:ext cx="4443351" cy="2701701"/>
          <a:chOff x="7116919" y="7537821"/>
          <a:chExt cx="5256899" cy="3277458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755CB943-0384-C10A-7BC4-42BF4A762819}"/>
              </a:ext>
            </a:extLst>
          </xdr:cNvPr>
          <xdr:cNvGrpSpPr/>
        </xdr:nvGrpSpPr>
        <xdr:grpSpPr>
          <a:xfrm>
            <a:off x="7116919" y="7537821"/>
            <a:ext cx="5164727" cy="3048002"/>
            <a:chOff x="7116919" y="7537821"/>
            <a:chExt cx="5164727" cy="3048002"/>
          </a:xfrm>
        </xdr:grpSpPr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B1927F74-E76F-CC14-DA0A-4F9B96BA3D6F}"/>
                </a:ext>
              </a:extLst>
            </xdr:cNvPr>
            <xdr:cNvSpPr/>
          </xdr:nvSpPr>
          <xdr:spPr>
            <a:xfrm>
              <a:off x="7116919" y="7537821"/>
              <a:ext cx="5164727" cy="3048002"/>
            </a:xfrm>
            <a:prstGeom prst="rect">
              <a:avLst/>
            </a:prstGeom>
            <a:noFill/>
            <a:ln>
              <a:solidFill>
                <a:srgbClr val="FF0000"/>
              </a:solidFill>
              <a:prstDash val="dash"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テキスト ボックス 13">
              <a:extLst>
                <a:ext uri="{FF2B5EF4-FFF2-40B4-BE49-F238E27FC236}">
                  <a16:creationId xmlns:a16="http://schemas.microsoft.com/office/drawing/2014/main" id="{F465C430-14D1-E96B-7B95-3A8A5D6F4116}"/>
                </a:ext>
              </a:extLst>
            </xdr:cNvPr>
            <xdr:cNvSpPr txBox="1"/>
          </xdr:nvSpPr>
          <xdr:spPr>
            <a:xfrm>
              <a:off x="7125330" y="7559341"/>
              <a:ext cx="1106931" cy="4244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kumimoji="1" lang="en-US" altLang="ja-JP" sz="1600">
                  <a:solidFill>
                    <a:srgbClr val="FF0000"/>
                  </a:solidFill>
                </a:rPr>
                <a:t>Ctrl + V</a:t>
              </a:r>
              <a:endParaRPr kumimoji="1" lang="ja-JP" altLang="en-US" sz="1600">
                <a:solidFill>
                  <a:srgbClr val="FF0000"/>
                </a:solidFill>
              </a:endParaRPr>
            </a:p>
          </xdr:txBody>
        </xdr:sp>
      </xdr:grpSp>
      <xdr:grpSp>
        <xdr:nvGrpSpPr>
          <xdr:cNvPr id="10" name="グループ化 9">
            <a:extLst>
              <a:ext uri="{FF2B5EF4-FFF2-40B4-BE49-F238E27FC236}">
                <a16:creationId xmlns:a16="http://schemas.microsoft.com/office/drawing/2014/main" id="{0BD17147-AFDE-434B-FEDE-4A3BF479774B}"/>
              </a:ext>
            </a:extLst>
          </xdr:cNvPr>
          <xdr:cNvGrpSpPr/>
        </xdr:nvGrpSpPr>
        <xdr:grpSpPr>
          <a:xfrm>
            <a:off x="7456568" y="7976454"/>
            <a:ext cx="4917250" cy="2838825"/>
            <a:chOff x="7485951" y="8104332"/>
            <a:chExt cx="4347883" cy="2510118"/>
          </a:xfrm>
        </xdr:grpSpPr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CF6F30E6-8053-3E92-3765-6FEF96C0927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/>
            <a:srcRect l="3186" t="6299" r="987" b="1682"/>
            <a:stretch/>
          </xdr:blipFill>
          <xdr:spPr>
            <a:xfrm>
              <a:off x="7485951" y="8104332"/>
              <a:ext cx="4347883" cy="2510118"/>
            </a:xfrm>
            <a:prstGeom prst="rect">
              <a:avLst/>
            </a:prstGeom>
            <a:effectLst>
              <a:outerShdw blurRad="152400" dist="266700" dir="2700000" algn="tl" rotWithShape="0">
                <a:prstClr val="black">
                  <a:alpha val="36000"/>
                </a:prstClr>
              </a:outerShdw>
            </a:effectLst>
          </xdr:spPr>
        </xdr:pic>
        <xdr:sp macro="" textlink="">
          <xdr:nvSpPr>
            <xdr:cNvPr id="12" name="テキスト ボックス 11">
              <a:extLst>
                <a:ext uri="{FF2B5EF4-FFF2-40B4-BE49-F238E27FC236}">
                  <a16:creationId xmlns:a16="http://schemas.microsoft.com/office/drawing/2014/main" id="{668F9452-AB6C-2556-59D2-3C1FBB93D96F}"/>
                </a:ext>
              </a:extLst>
            </xdr:cNvPr>
            <xdr:cNvSpPr txBox="1"/>
          </xdr:nvSpPr>
          <xdr:spPr>
            <a:xfrm>
              <a:off x="9717712" y="9374727"/>
              <a:ext cx="948947" cy="3639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kumimoji="1" lang="en-US" altLang="ja-JP" sz="1600">
                  <a:solidFill>
                    <a:schemeClr val="bg1"/>
                  </a:solidFill>
                </a:rPr>
                <a:t>Ctrl + C</a:t>
              </a:r>
              <a:endParaRPr kumimoji="1" lang="ja-JP" altLang="en-US" sz="1600">
                <a:solidFill>
                  <a:schemeClr val="bg1"/>
                </a:solidFill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85EC-1CBA-4E02-8075-F73DEFC6B79E}">
  <sheetPr codeName="Sheet1">
    <tabColor rgb="FF92D050"/>
    <pageSetUpPr fitToPage="1"/>
  </sheetPr>
  <dimension ref="B1:M30"/>
  <sheetViews>
    <sheetView showGridLines="0" tabSelected="1" view="pageBreakPreview" zoomScaleNormal="85" zoomScaleSheetLayoutView="100" workbookViewId="0"/>
  </sheetViews>
  <sheetFormatPr defaultColWidth="8.59765625" defaultRowHeight="18"/>
  <cols>
    <col min="1" max="1" width="2.59765625" style="13" customWidth="1"/>
    <col min="2" max="5" width="2.09765625" style="13" customWidth="1"/>
    <col min="6" max="6" width="9.09765625" style="13" customWidth="1"/>
    <col min="7" max="11" width="12.19921875" style="13" customWidth="1"/>
    <col min="12" max="12" width="2.59765625" style="48" customWidth="1"/>
    <col min="13" max="13" width="12.296875" style="13" customWidth="1"/>
    <col min="14" max="16384" width="8.59765625" style="13"/>
  </cols>
  <sheetData>
    <row r="1" spans="2:13" ht="29.25" customHeight="1">
      <c r="B1" s="108" t="s">
        <v>137</v>
      </c>
    </row>
    <row r="2" spans="2:13" ht="18" customHeight="1">
      <c r="B2" s="65" t="s">
        <v>23</v>
      </c>
      <c r="C2" s="65"/>
      <c r="D2" s="65"/>
      <c r="E2" s="150" t="s">
        <v>125</v>
      </c>
      <c r="F2" s="151"/>
      <c r="G2" s="66" t="s">
        <v>15</v>
      </c>
      <c r="H2" s="110" t="s">
        <v>125</v>
      </c>
      <c r="I2" s="55"/>
      <c r="J2" s="56" t="s">
        <v>16</v>
      </c>
      <c r="K2" s="57"/>
    </row>
    <row r="3" spans="2:13" ht="18" customHeight="1">
      <c r="B3" s="133" t="s">
        <v>24</v>
      </c>
      <c r="C3" s="133"/>
      <c r="D3" s="133"/>
      <c r="E3" s="133"/>
      <c r="F3" s="133"/>
      <c r="G3" s="134"/>
      <c r="H3" s="134"/>
      <c r="I3" s="134"/>
      <c r="J3" s="134"/>
      <c r="K3" s="134"/>
    </row>
    <row r="4" spans="2:13" ht="18" customHeight="1">
      <c r="B4" s="133" t="s">
        <v>25</v>
      </c>
      <c r="C4" s="133"/>
      <c r="D4" s="133"/>
      <c r="E4" s="133"/>
      <c r="F4" s="133"/>
      <c r="G4" s="134"/>
      <c r="H4" s="134"/>
      <c r="I4" s="134"/>
      <c r="J4" s="134"/>
      <c r="K4" s="134"/>
    </row>
    <row r="5" spans="2:13" ht="18" customHeight="1">
      <c r="B5" s="133" t="s">
        <v>26</v>
      </c>
      <c r="C5" s="133"/>
      <c r="D5" s="133"/>
      <c r="E5" s="133"/>
      <c r="F5" s="133"/>
      <c r="G5" s="134"/>
      <c r="H5" s="134"/>
      <c r="I5" s="134"/>
      <c r="J5" s="134"/>
      <c r="K5" s="134"/>
    </row>
    <row r="6" spans="2:13" ht="18" customHeight="1">
      <c r="B6" s="133" t="s">
        <v>27</v>
      </c>
      <c r="C6" s="133"/>
      <c r="D6" s="133"/>
      <c r="E6" s="133"/>
      <c r="F6" s="133"/>
      <c r="G6" s="134"/>
      <c r="H6" s="134"/>
      <c r="I6" s="134"/>
      <c r="J6" s="134"/>
      <c r="K6" s="134"/>
    </row>
    <row r="7" spans="2:13" ht="18" customHeight="1">
      <c r="B7" s="133" t="s">
        <v>68</v>
      </c>
      <c r="C7" s="133"/>
      <c r="D7" s="133"/>
      <c r="E7" s="133"/>
      <c r="F7" s="133"/>
      <c r="G7" s="134"/>
      <c r="H7" s="134"/>
      <c r="I7" s="134"/>
      <c r="J7" s="134"/>
      <c r="K7" s="134"/>
    </row>
    <row r="8" spans="2:13">
      <c r="B8" s="58"/>
      <c r="C8" s="58"/>
      <c r="D8" s="58"/>
      <c r="E8" s="58"/>
      <c r="F8" s="58"/>
      <c r="G8" s="59"/>
      <c r="H8" s="59"/>
      <c r="I8" s="59"/>
      <c r="J8" s="59"/>
      <c r="K8" s="59"/>
    </row>
    <row r="9" spans="2:13">
      <c r="B9" s="106" t="s">
        <v>121</v>
      </c>
      <c r="C9" s="60"/>
      <c r="D9" s="60"/>
      <c r="E9" s="60"/>
    </row>
    <row r="10" spans="2:13" s="10" customFormat="1" ht="18" customHeight="1">
      <c r="B10" s="152"/>
      <c r="C10" s="152"/>
      <c r="D10" s="152"/>
      <c r="E10" s="152"/>
      <c r="F10" s="152"/>
      <c r="G10" s="152"/>
      <c r="H10" s="58"/>
      <c r="I10" s="58"/>
      <c r="J10" s="107"/>
      <c r="K10" s="109" t="s">
        <v>124</v>
      </c>
      <c r="L10" s="48"/>
      <c r="M10" s="61"/>
    </row>
    <row r="11" spans="2:13" ht="18" customHeight="1">
      <c r="B11" s="153" t="s">
        <v>71</v>
      </c>
      <c r="C11" s="154"/>
      <c r="D11" s="154"/>
      <c r="E11" s="154"/>
      <c r="F11" s="155"/>
      <c r="G11" s="63" t="s">
        <v>0</v>
      </c>
      <c r="H11" s="67" t="s">
        <v>80</v>
      </c>
      <c r="I11" s="67" t="s">
        <v>81</v>
      </c>
      <c r="J11" s="67" t="s">
        <v>82</v>
      </c>
      <c r="K11" s="77" t="s">
        <v>86</v>
      </c>
      <c r="M11" s="73" t="s">
        <v>85</v>
      </c>
    </row>
    <row r="12" spans="2:13" ht="18" customHeight="1">
      <c r="B12" s="135" t="s">
        <v>72</v>
      </c>
      <c r="C12" s="136"/>
      <c r="D12" s="135" t="s">
        <v>73</v>
      </c>
      <c r="E12" s="136"/>
      <c r="F12" s="143" t="s">
        <v>1</v>
      </c>
      <c r="G12" s="64" t="s">
        <v>11</v>
      </c>
      <c r="H12" s="71">
        <f>SUMIF('1(1)_設備備品費'!$B$8:$B$39, H$11,'1(1)_設備備品費'!$H$8:$H$39)</f>
        <v>0</v>
      </c>
      <c r="I12" s="71">
        <f>SUMIF('1(1)_設備備品費'!$B$8:$B$39, I$11,'1(1)_設備備品費'!$H$8:$H$39)</f>
        <v>0</v>
      </c>
      <c r="J12" s="71">
        <f>SUMIF('1(1)_設備備品費'!$B$8:$B$39, J$11,'1(1)_設備備品費'!$H$8:$H$39)</f>
        <v>0</v>
      </c>
      <c r="K12" s="71">
        <f t="shared" ref="K12:K27" si="0">SUM(H12:J12)</f>
        <v>0</v>
      </c>
      <c r="M12" s="76" t="b">
        <f>$K$12=(SUM('1(1)_設備備品費'!$H$8:$H$39))</f>
        <v>1</v>
      </c>
    </row>
    <row r="13" spans="2:13" ht="18" customHeight="1">
      <c r="B13" s="137"/>
      <c r="C13" s="138"/>
      <c r="D13" s="137"/>
      <c r="E13" s="138"/>
      <c r="F13" s="145"/>
      <c r="G13" s="64" t="s">
        <v>12</v>
      </c>
      <c r="H13" s="71">
        <f>SUMIF('1(2)_消耗品費'!$B$8:$B$39, H$11,'1(2)_消耗品費'!$G$8:$G$39)</f>
        <v>0</v>
      </c>
      <c r="I13" s="71">
        <f>SUMIF('1(2)_消耗品費'!$B$8:$B$39, I$11,'1(2)_消耗品費'!$G$8:$G$39)</f>
        <v>0</v>
      </c>
      <c r="J13" s="71">
        <f>SUMIF('1(2)_消耗品費'!$B$8:$B$39, J$11,'1(2)_消耗品費'!$G$8:$G$39)</f>
        <v>0</v>
      </c>
      <c r="K13" s="71">
        <f t="shared" si="0"/>
        <v>0</v>
      </c>
      <c r="M13" s="76" t="b">
        <f>$K$13=(SUM('1(2)_消耗品費'!$G$8:$G$39))</f>
        <v>1</v>
      </c>
    </row>
    <row r="14" spans="2:13" ht="18" customHeight="1">
      <c r="B14" s="137"/>
      <c r="C14" s="138"/>
      <c r="D14" s="137"/>
      <c r="E14" s="138"/>
      <c r="F14" s="156" t="s">
        <v>14</v>
      </c>
      <c r="G14" s="64" t="s">
        <v>2</v>
      </c>
      <c r="H14" s="71">
        <f>SUMIFS('2_人件費・謝金'!$F$8:$F$39,'2_人件費・謝金'!$B$8:$B$39,H$11,'2_人件費・謝金'!$C$8:$C$39,$G14)</f>
        <v>0</v>
      </c>
      <c r="I14" s="71">
        <f>SUMIFS('2_人件費・謝金'!$F$8:$F$39,'2_人件費・謝金'!$B$8:$B$39,I$11,'2_人件費・謝金'!$C$8:$C$39,$G14)</f>
        <v>0</v>
      </c>
      <c r="J14" s="71">
        <f>SUMIFS('2_人件費・謝金'!$F$8:$F$39,'2_人件費・謝金'!$B$8:$B$39,J$11,'2_人件費・謝金'!$C$8:$C$39,$G14)</f>
        <v>0</v>
      </c>
      <c r="K14" s="71">
        <f t="shared" si="0"/>
        <v>0</v>
      </c>
      <c r="M14" s="76" t="b">
        <f>$K$14=(SUMIF('2_人件費・謝金'!$C$8:$C$39,$G$14,'2_人件費・謝金'!$F$8:$F$39))</f>
        <v>1</v>
      </c>
    </row>
    <row r="15" spans="2:13" ht="18" customHeight="1">
      <c r="B15" s="137"/>
      <c r="C15" s="138"/>
      <c r="D15" s="137"/>
      <c r="E15" s="138"/>
      <c r="F15" s="157"/>
      <c r="G15" s="64" t="s">
        <v>3</v>
      </c>
      <c r="H15" s="71">
        <f>SUMIFS('2_人件費・謝金'!$F$8:$F$39,'2_人件費・謝金'!$B$8:$B$39,H$11,'2_人件費・謝金'!$C$8:$C$39,$G15)</f>
        <v>0</v>
      </c>
      <c r="I15" s="71">
        <f>SUMIFS('2_人件費・謝金'!$F$8:$F$39,'2_人件費・謝金'!$B$8:$B$39,I$11,'2_人件費・謝金'!$C$8:$C$39,$G15)</f>
        <v>0</v>
      </c>
      <c r="J15" s="71">
        <f>SUMIFS('2_人件費・謝金'!$F$8:$F$39,'2_人件費・謝金'!$B$8:$B$39,J$11,'2_人件費・謝金'!$C$8:$C$39,$G15)</f>
        <v>0</v>
      </c>
      <c r="K15" s="71">
        <f t="shared" si="0"/>
        <v>0</v>
      </c>
      <c r="M15" s="76" t="b">
        <f>$K$15=(SUMIF('2_人件費・謝金'!$C$8:$C$39,$G$15,'2_人件費・謝金'!$F$8:$F$39))</f>
        <v>1</v>
      </c>
    </row>
    <row r="16" spans="2:13" ht="18" customHeight="1">
      <c r="B16" s="137"/>
      <c r="C16" s="138"/>
      <c r="D16" s="137"/>
      <c r="E16" s="138"/>
      <c r="F16" s="64" t="s">
        <v>13</v>
      </c>
      <c r="G16" s="64" t="s">
        <v>4</v>
      </c>
      <c r="H16" s="71">
        <f>SUMIF('3_旅費'!$B$8:$B$39,H$11,'3_旅費'!$L$8:$L$39)</f>
        <v>0</v>
      </c>
      <c r="I16" s="71">
        <f>SUMIF('3_旅費'!$B$8:$B$39,I$11,'3_旅費'!$L$8:$L$39)</f>
        <v>0</v>
      </c>
      <c r="J16" s="71">
        <f>SUMIF('3_旅費'!$B$8:$B$39,J$11,'3_旅費'!$L$8:$L$39)</f>
        <v>0</v>
      </c>
      <c r="K16" s="71">
        <f t="shared" si="0"/>
        <v>0</v>
      </c>
      <c r="M16" s="76" t="b">
        <f>$K$16=(SUM('3_旅費'!L8:$L$39))</f>
        <v>1</v>
      </c>
    </row>
    <row r="17" spans="2:13" ht="18" customHeight="1">
      <c r="B17" s="137"/>
      <c r="C17" s="138"/>
      <c r="D17" s="137"/>
      <c r="E17" s="138"/>
      <c r="F17" s="143" t="s">
        <v>5</v>
      </c>
      <c r="G17" s="116" t="s">
        <v>138</v>
      </c>
      <c r="H17" s="71">
        <f>SUMIFS('4_その他'!$I$8:$I$39,'4_その他'!$B$8:$B$39,H$11,'4_その他'!$C$8:$C$39,$G17)</f>
        <v>0</v>
      </c>
      <c r="I17" s="71">
        <f>SUMIFS('4_その他'!$I$8:$I$39,'4_その他'!$B$8:$B$39,I$11,'4_その他'!$C$8:$C$39,$G17)</f>
        <v>0</v>
      </c>
      <c r="J17" s="71">
        <f>SUMIFS('4_その他'!$I$8:$I$39,'4_その他'!$B$8:$B$39,J$11,'4_その他'!$C$8:$C$39,$G17)</f>
        <v>0</v>
      </c>
      <c r="K17" s="71">
        <f t="shared" si="0"/>
        <v>0</v>
      </c>
      <c r="M17" s="76" t="b">
        <f>$K$17=(SUMIF('4_その他'!$C$8:$C$39,各年度別研究費!$G17,'4_その他'!$I$8:$I$39))</f>
        <v>1</v>
      </c>
    </row>
    <row r="18" spans="2:13" ht="18" customHeight="1">
      <c r="B18" s="137"/>
      <c r="C18" s="138"/>
      <c r="D18" s="137"/>
      <c r="E18" s="138"/>
      <c r="F18" s="144"/>
      <c r="G18" s="64" t="s">
        <v>6</v>
      </c>
      <c r="H18" s="71">
        <f>SUMIFS('4_その他'!$I$8:$I$39,'4_その他'!$B$8:$B$39,H$11,'4_その他'!$C$8:$C$39,$G18)</f>
        <v>0</v>
      </c>
      <c r="I18" s="71">
        <f>SUMIFS('4_その他'!$I$8:$I$39,'4_その他'!$B$8:$B$39,I$11,'4_その他'!$C$8:$C$39,$G18)</f>
        <v>0</v>
      </c>
      <c r="J18" s="71">
        <f>SUMIFS('4_その他'!$I$8:$I$39,'4_その他'!$B$8:$B$39,J$11,'4_その他'!$C$8:$C$39,$G18)</f>
        <v>0</v>
      </c>
      <c r="K18" s="71">
        <f t="shared" si="0"/>
        <v>0</v>
      </c>
      <c r="M18" s="76" t="b">
        <f>$K$18=(SUMIF('4_その他'!$C$8:$C$39,各年度別研究費!$G18,'4_その他'!$I$8:$I$39))</f>
        <v>1</v>
      </c>
    </row>
    <row r="19" spans="2:13" ht="18" customHeight="1">
      <c r="B19" s="137"/>
      <c r="C19" s="138"/>
      <c r="D19" s="137"/>
      <c r="E19" s="138"/>
      <c r="F19" s="144"/>
      <c r="G19" s="64" t="s">
        <v>7</v>
      </c>
      <c r="H19" s="71">
        <f>SUMIFS('4_その他'!$I$8:$I$39,'4_その他'!$B$8:$B$39,H$11,'4_その他'!$C$8:$C$39,$G19)</f>
        <v>0</v>
      </c>
      <c r="I19" s="71">
        <f>SUMIFS('4_その他'!$I$8:$I$39,'4_その他'!$B$8:$B$39,I$11,'4_その他'!$C$8:$C$39,$G19)</f>
        <v>0</v>
      </c>
      <c r="J19" s="71">
        <f>SUMIFS('4_その他'!$I$8:$I$39,'4_その他'!$B$8:$B$39,J$11,'4_その他'!$C$8:$C$39,$G19)</f>
        <v>0</v>
      </c>
      <c r="K19" s="71">
        <f t="shared" si="0"/>
        <v>0</v>
      </c>
      <c r="M19" s="76" t="b">
        <f>$K$19=(SUMIF('4_その他'!$C$8:$C$39,各年度別研究費!$G19,'4_その他'!$I$8:$I$39))</f>
        <v>1</v>
      </c>
    </row>
    <row r="20" spans="2:13" ht="18" customHeight="1">
      <c r="B20" s="137"/>
      <c r="C20" s="138"/>
      <c r="D20" s="137"/>
      <c r="E20" s="138"/>
      <c r="F20" s="144"/>
      <c r="G20" s="64" t="s">
        <v>8</v>
      </c>
      <c r="H20" s="71">
        <f>SUMIFS('4_その他'!$I$8:$I$39,'4_その他'!$B$8:$B$39,H$11,'4_その他'!$C$8:$C$39,$G20)</f>
        <v>0</v>
      </c>
      <c r="I20" s="71">
        <f>SUMIFS('4_その他'!$I$8:$I$39,'4_その他'!$B$8:$B$39,I$11,'4_その他'!$C$8:$C$39,$G20)</f>
        <v>0</v>
      </c>
      <c r="J20" s="71">
        <f>SUMIFS('4_その他'!$I$8:$I$39,'4_その他'!$B$8:$B$39,J$11,'4_その他'!$C$8:$C$39,$G20)</f>
        <v>0</v>
      </c>
      <c r="K20" s="71">
        <f t="shared" si="0"/>
        <v>0</v>
      </c>
      <c r="M20" s="76" t="b">
        <f>$K$20=(SUMIF('4_その他'!$C$8:$C$39,各年度別研究費!$G20,'4_その他'!$I$8:$I$39))</f>
        <v>1</v>
      </c>
    </row>
    <row r="21" spans="2:13" ht="18" customHeight="1">
      <c r="B21" s="137"/>
      <c r="C21" s="138"/>
      <c r="D21" s="137"/>
      <c r="E21" s="138"/>
      <c r="F21" s="144"/>
      <c r="G21" s="64" t="s">
        <v>9</v>
      </c>
      <c r="H21" s="71">
        <f>SUMIFS('4_その他'!$I$8:$I$39,'4_その他'!$B$8:$B$39,H$11,'4_その他'!$C$8:$C$39,$G21)</f>
        <v>0</v>
      </c>
      <c r="I21" s="71">
        <f>SUMIFS('4_その他'!$I$8:$I$39,'4_その他'!$B$8:$B$39,I$11,'4_その他'!$C$8:$C$39,$G21)</f>
        <v>0</v>
      </c>
      <c r="J21" s="71">
        <f>SUMIFS('4_その他'!$I$8:$I$39,'4_その他'!$B$8:$B$39,J$11,'4_その他'!$C$8:$C$39,$G21)</f>
        <v>0</v>
      </c>
      <c r="K21" s="71">
        <f t="shared" si="0"/>
        <v>0</v>
      </c>
      <c r="M21" s="76" t="b">
        <f>$K$21=(SUMIF('4_その他'!$C$8:$C$39,各年度別研究費!$G21,'4_その他'!$I$8:$I$39))</f>
        <v>1</v>
      </c>
    </row>
    <row r="22" spans="2:13" ht="18" customHeight="1">
      <c r="B22" s="137"/>
      <c r="C22" s="138"/>
      <c r="D22" s="139"/>
      <c r="E22" s="140"/>
      <c r="F22" s="145"/>
      <c r="G22" s="64" t="s">
        <v>10</v>
      </c>
      <c r="H22" s="71">
        <f>SUMIFS('4_その他'!$I$8:$I$39,'4_その他'!$B$8:$B$39,H$11,'4_その他'!$C$8:$C$39,$G22)</f>
        <v>0</v>
      </c>
      <c r="I22" s="71">
        <f>SUMIFS('4_その他'!$I$8:$I$39,'4_その他'!$B$8:$B$39,I$11,'4_その他'!$C$8:$C$39,$G22)</f>
        <v>0</v>
      </c>
      <c r="J22" s="71">
        <f>SUMIFS('4_その他'!$I$8:$I$39,'4_その他'!$B$8:$B$39,J$11,'4_その他'!$C$8:$C$39,$G22)</f>
        <v>0</v>
      </c>
      <c r="K22" s="71">
        <f t="shared" si="0"/>
        <v>0</v>
      </c>
      <c r="M22" s="76" t="b">
        <f>$K$22=(SUMIF('4_その他'!$C$8:$C$39,各年度別研究費!$G22,'4_その他'!$I$8:$I$39))</f>
        <v>1</v>
      </c>
    </row>
    <row r="23" spans="2:13" ht="42" customHeight="1">
      <c r="B23" s="139"/>
      <c r="C23" s="140"/>
      <c r="D23" s="130" t="s">
        <v>74</v>
      </c>
      <c r="E23" s="131"/>
      <c r="F23" s="131"/>
      <c r="G23" s="132"/>
      <c r="H23" s="71">
        <f>SUM(H12:H22)</f>
        <v>0</v>
      </c>
      <c r="I23" s="71">
        <f>SUM(I12:I22)</f>
        <v>0</v>
      </c>
      <c r="J23" s="71">
        <f>SUM(J12:J22)</f>
        <v>0</v>
      </c>
      <c r="K23" s="71">
        <f t="shared" si="0"/>
        <v>0</v>
      </c>
      <c r="M23" s="76" t="b">
        <f>$K$23=(SUM('1(1)_設備備品費'!$H$2,'1(2)_消耗品費'!$G$2,'2_人件費・謝金'!$F$2,'3_旅費'!$L$2,'4_その他'!$I$2))</f>
        <v>1</v>
      </c>
    </row>
    <row r="24" spans="2:13" ht="42" customHeight="1">
      <c r="B24" s="141" t="s">
        <v>75</v>
      </c>
      <c r="C24" s="142"/>
      <c r="D24" s="130" t="s">
        <v>76</v>
      </c>
      <c r="E24" s="131"/>
      <c r="F24" s="131"/>
      <c r="G24" s="132"/>
      <c r="H24" s="71">
        <f>SUMIF('研究の一部の再委託（研究分担者への配分）'!$B$8:$B$39,H$11,'研究の一部の再委託（研究分担者への配分）'!$F$8:$F$39)</f>
        <v>0</v>
      </c>
      <c r="I24" s="71">
        <f>SUMIF('研究の一部の再委託（研究分担者への配分）'!$B$8:$B$39,I$11,'研究の一部の再委託（研究分担者への配分）'!$F$8:$F$39)</f>
        <v>0</v>
      </c>
      <c r="J24" s="71">
        <f>SUMIF('研究の一部の再委託（研究分担者への配分）'!$B$8:$B$39,J$11,'研究の一部の再委託（研究分担者への配分）'!$F$8:$F$39)</f>
        <v>0</v>
      </c>
      <c r="K24" s="71">
        <f t="shared" si="0"/>
        <v>0</v>
      </c>
      <c r="M24" s="76" t="b">
        <f>$K$24=(SUM('研究の一部の再委託（研究分担者への配分）'!$F$8:$F$39))</f>
        <v>1</v>
      </c>
    </row>
    <row r="25" spans="2:13" ht="18" customHeight="1">
      <c r="B25" s="130" t="s">
        <v>77</v>
      </c>
      <c r="C25" s="131"/>
      <c r="D25" s="131"/>
      <c r="E25" s="131"/>
      <c r="F25" s="131"/>
      <c r="G25" s="132"/>
      <c r="H25" s="71">
        <f>SUM(H23:H24)</f>
        <v>0</v>
      </c>
      <c r="I25" s="71">
        <f>SUM(I23:I24)</f>
        <v>0</v>
      </c>
      <c r="J25" s="71">
        <f>SUM(J23:J24)</f>
        <v>0</v>
      </c>
      <c r="K25" s="71">
        <f t="shared" si="0"/>
        <v>0</v>
      </c>
      <c r="M25" s="74" t="b">
        <f>$K$25=(SUM('1(1)_設備備品費'!$H$2,'1(2)_消耗品費'!$G$2,'2_人件費・謝金'!$F$2,'3_旅費'!$L$2,'4_その他'!$I$2,'研究の一部の再委託（研究分担者への配分）'!$F$2))</f>
        <v>1</v>
      </c>
    </row>
    <row r="26" spans="2:13" ht="18" customHeight="1">
      <c r="B26" s="147" t="s">
        <v>17</v>
      </c>
      <c r="C26" s="148"/>
      <c r="D26" s="148"/>
      <c r="E26" s="148"/>
      <c r="F26" s="148"/>
      <c r="G26" s="149"/>
      <c r="H26" s="71">
        <f>ROUNDDOWN(H25*0.3,0)</f>
        <v>0</v>
      </c>
      <c r="I26" s="71">
        <f t="shared" ref="I26:J26" si="1">ROUNDDOWN(I25*0.3,0)</f>
        <v>0</v>
      </c>
      <c r="J26" s="71">
        <f t="shared" si="1"/>
        <v>0</v>
      </c>
      <c r="K26" s="71">
        <f t="shared" si="0"/>
        <v>0</v>
      </c>
      <c r="M26" s="75" t="str">
        <f>IF($K$25=0,"",$K$26/$K$25)</f>
        <v/>
      </c>
    </row>
    <row r="27" spans="2:13" ht="18" customHeight="1">
      <c r="B27" s="147" t="s">
        <v>18</v>
      </c>
      <c r="C27" s="148"/>
      <c r="D27" s="148"/>
      <c r="E27" s="148"/>
      <c r="F27" s="148"/>
      <c r="G27" s="149"/>
      <c r="H27" s="71">
        <f>SUM(H25:H26)</f>
        <v>0</v>
      </c>
      <c r="I27" s="71">
        <f t="shared" ref="I27:J27" si="2">SUM(I25:I26)</f>
        <v>0</v>
      </c>
      <c r="J27" s="71">
        <f t="shared" si="2"/>
        <v>0</v>
      </c>
      <c r="K27" s="71">
        <f t="shared" si="0"/>
        <v>0</v>
      </c>
      <c r="M27" s="76" t="b">
        <f>$K$27=(SUM(K25:$K$26))</f>
        <v>1</v>
      </c>
    </row>
    <row r="28" spans="2:13">
      <c r="B28" s="58"/>
      <c r="C28" s="58"/>
      <c r="D28" s="58"/>
      <c r="E28" s="58"/>
      <c r="F28" s="58"/>
      <c r="G28" s="58"/>
      <c r="H28" s="56"/>
      <c r="I28" s="146"/>
      <c r="J28" s="146"/>
      <c r="K28" s="62"/>
    </row>
    <row r="29" spans="2:13">
      <c r="B29" s="129" t="s">
        <v>131</v>
      </c>
      <c r="C29" s="129"/>
      <c r="D29" s="129"/>
      <c r="E29" s="129"/>
      <c r="F29" s="129"/>
      <c r="G29" s="129"/>
      <c r="H29" s="129"/>
      <c r="I29" s="129"/>
      <c r="J29" s="129"/>
      <c r="K29" s="129"/>
    </row>
    <row r="30" spans="2:13">
      <c r="B30" s="129"/>
      <c r="C30" s="129"/>
      <c r="D30" s="129"/>
      <c r="E30" s="129"/>
      <c r="F30" s="129"/>
      <c r="G30" s="129"/>
      <c r="H30" s="129"/>
      <c r="I30" s="129"/>
      <c r="J30" s="129"/>
      <c r="K30" s="129"/>
    </row>
  </sheetData>
  <sheetProtection algorithmName="SHA-512" hashValue="EgRMwZ8hg87Zrv2tn5na7OvgjVdS0LRUwwzhRA2hOGe0eRrCWTIZ44CYxtascDgJPfg1k/6sMykDREKBAp3UeA==" saltValue="2QqOJxFFqscEr/AcJc1uQw==" spinCount="100000" sheet="1" objects="1" scenarios="1"/>
  <mergeCells count="26">
    <mergeCell ref="E2:F2"/>
    <mergeCell ref="B10:G10"/>
    <mergeCell ref="B11:F11"/>
    <mergeCell ref="F12:F13"/>
    <mergeCell ref="F14:F15"/>
    <mergeCell ref="G3:K3"/>
    <mergeCell ref="B4:F4"/>
    <mergeCell ref="B3:F3"/>
    <mergeCell ref="G4:K4"/>
    <mergeCell ref="B7:F7"/>
    <mergeCell ref="G7:K7"/>
    <mergeCell ref="B29:K30"/>
    <mergeCell ref="B25:G25"/>
    <mergeCell ref="B5:F5"/>
    <mergeCell ref="G5:K5"/>
    <mergeCell ref="B6:F6"/>
    <mergeCell ref="G6:K6"/>
    <mergeCell ref="B12:C23"/>
    <mergeCell ref="B24:C24"/>
    <mergeCell ref="D12:E22"/>
    <mergeCell ref="D23:G23"/>
    <mergeCell ref="D24:G24"/>
    <mergeCell ref="F17:F22"/>
    <mergeCell ref="I28:J28"/>
    <mergeCell ref="B27:G27"/>
    <mergeCell ref="B26:G26"/>
  </mergeCells>
  <phoneticPr fontId="6"/>
  <conditionalFormatting sqref="K2 G3:K7">
    <cfRule type="containsBlanks" dxfId="8" priority="10">
      <formula>LEN(TRIM(G2))=0</formula>
    </cfRule>
  </conditionalFormatting>
  <conditionalFormatting sqref="M12:M25 M27">
    <cfRule type="cellIs" dxfId="7" priority="2" operator="equal">
      <formula>FALSE</formula>
    </cfRule>
  </conditionalFormatting>
  <conditionalFormatting sqref="M26">
    <cfRule type="cellIs" dxfId="6" priority="1" operator="notEqual">
      <formula>0.3</formula>
    </cfRule>
  </conditionalFormatting>
  <dataValidations count="1">
    <dataValidation type="date" allowBlank="1" showInputMessage="1" showErrorMessage="1" errorTitle="yyyy/m/d" error="日付を西暦で入力してください" sqref="K2" xr:uid="{BCC784A8-6C6E-4A87-B2F8-A255EA5DF7ED}">
      <formula1>1</formula1>
      <formula2>55153</formula2>
    </dataValidation>
  </dataValidations>
  <printOptions horizontalCentered="1"/>
  <pageMargins left="0.59055118110236227" right="0.59055118110236227" top="0.47244094488188981" bottom="0.47244094488188981" header="0" footer="0"/>
  <pageSetup paperSize="9" scale="98" orientation="portrait" r:id="rId1"/>
  <headerFooter>
    <oddFooter>&amp;P / &amp;N ページ</oddFooter>
  </headerFooter>
  <ignoredErrors>
    <ignoredError sqref="H26:J2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160D9-36AC-427C-8BD5-FEDE8B3F5501}">
  <sheetPr codeName="Sheet4">
    <pageSetUpPr fitToPage="1"/>
  </sheetPr>
  <dimension ref="A1:Q39"/>
  <sheetViews>
    <sheetView showGridLines="0" view="pageBreakPreview" zoomScale="75" zoomScaleNormal="70" zoomScaleSheetLayoutView="75" workbookViewId="0">
      <pane ySplit="7" topLeftCell="A8" activePane="bottomLeft" state="frozen"/>
      <selection pane="bottomLeft" activeCell="A8" sqref="A8"/>
    </sheetView>
  </sheetViews>
  <sheetFormatPr defaultColWidth="3" defaultRowHeight="15.6"/>
  <cols>
    <col min="1" max="1" width="4.59765625" style="7" customWidth="1"/>
    <col min="2" max="2" width="7.59765625" style="7" customWidth="1"/>
    <col min="3" max="3" width="30.59765625" style="10" customWidth="1"/>
    <col min="4" max="4" width="20.296875" style="10" customWidth="1"/>
    <col min="5" max="5" width="30.59765625" style="10" customWidth="1"/>
    <col min="6" max="6" width="5.296875" style="9" bestFit="1" customWidth="1"/>
    <col min="7" max="8" width="10.59765625" style="10" customWidth="1"/>
    <col min="9" max="9" width="8.59765625" style="9" customWidth="1"/>
    <col min="10" max="10" width="4.59765625" style="10" customWidth="1"/>
    <col min="11" max="11" width="7.59765625" style="10" customWidth="1"/>
    <col min="12" max="12" width="30.59765625" style="10" customWidth="1"/>
    <col min="13" max="13" width="20.296875" style="10" customWidth="1"/>
    <col min="14" max="14" width="30.59765625" style="10" customWidth="1"/>
    <col min="15" max="15" width="5.296875" style="10" bestFit="1" customWidth="1"/>
    <col min="16" max="17" width="10.59765625" style="10" customWidth="1"/>
    <col min="18" max="16384" width="3" style="10"/>
  </cols>
  <sheetData>
    <row r="1" spans="1:17" s="6" customFormat="1" ht="27.6" customHeight="1">
      <c r="A1" s="5"/>
      <c r="B1" s="5"/>
      <c r="C1" s="4"/>
      <c r="D1" s="4"/>
      <c r="E1" s="4"/>
      <c r="F1" s="5"/>
      <c r="H1" s="1" t="str">
        <f>_xlfn.TEXTJOIN("　",TRUE,"領域：" &amp;各年度別研究費!$E$2,"申請番号："&amp;各年度別研究費!$H$2,"研究代表者："&amp;各年度別研究費!$G$6)</f>
        <v>領域：JSCP記入　申請番号：JSCP記入　研究代表者：</v>
      </c>
      <c r="I1" s="7"/>
      <c r="J1" s="10"/>
      <c r="K1" s="10"/>
      <c r="L1" s="10"/>
      <c r="M1" s="10"/>
      <c r="N1" s="10"/>
      <c r="O1" s="10"/>
      <c r="P1" s="10"/>
      <c r="Q1" s="10"/>
    </row>
    <row r="2" spans="1:17" ht="27.6" customHeight="1">
      <c r="A2" s="164" t="s">
        <v>120</v>
      </c>
      <c r="B2" s="164"/>
      <c r="C2" s="164"/>
      <c r="D2" s="54"/>
      <c r="E2" s="54"/>
      <c r="F2" s="8"/>
      <c r="G2" s="78" t="s">
        <v>44</v>
      </c>
      <c r="H2" s="70">
        <f>SUM($H$8:$H$39)</f>
        <v>0</v>
      </c>
    </row>
    <row r="3" spans="1:17" ht="27.6" customHeight="1">
      <c r="A3" s="168" t="s">
        <v>129</v>
      </c>
      <c r="B3" s="168"/>
      <c r="C3" s="168"/>
      <c r="D3" s="8"/>
      <c r="E3" s="8"/>
      <c r="F3" s="7"/>
      <c r="G3" s="11"/>
      <c r="H3" s="12"/>
      <c r="J3" s="7"/>
      <c r="P3" s="12"/>
      <c r="Q3" s="12"/>
    </row>
    <row r="4" spans="1:17" ht="90" customHeight="1">
      <c r="A4" s="161" t="s">
        <v>58</v>
      </c>
      <c r="B4" s="162"/>
      <c r="C4" s="163"/>
      <c r="D4" s="163"/>
      <c r="E4" s="163"/>
      <c r="F4" s="163"/>
      <c r="G4" s="163"/>
      <c r="H4" s="163"/>
      <c r="I4" s="33"/>
      <c r="J4" s="167" t="s">
        <v>62</v>
      </c>
      <c r="K4" s="167"/>
      <c r="L4" s="26"/>
      <c r="P4" s="12"/>
      <c r="Q4" s="12"/>
    </row>
    <row r="5" spans="1:17" ht="11.1" customHeight="1">
      <c r="A5" s="29"/>
      <c r="B5" s="29"/>
      <c r="C5" s="27"/>
      <c r="D5" s="8"/>
      <c r="E5" s="8"/>
      <c r="F5" s="7"/>
      <c r="G5" s="11"/>
      <c r="H5" s="12"/>
      <c r="J5" s="7"/>
      <c r="P5" s="12"/>
      <c r="Q5" s="12"/>
    </row>
    <row r="6" spans="1:17" ht="18" customHeight="1">
      <c r="A6" s="160" t="s">
        <v>36</v>
      </c>
      <c r="B6" s="160" t="s">
        <v>59</v>
      </c>
      <c r="C6" s="158" t="s">
        <v>31</v>
      </c>
      <c r="D6" s="158" t="s">
        <v>32</v>
      </c>
      <c r="E6" s="158" t="s">
        <v>33</v>
      </c>
      <c r="F6" s="158" t="s">
        <v>30</v>
      </c>
      <c r="G6" s="159" t="s">
        <v>34</v>
      </c>
      <c r="H6" s="169" t="s">
        <v>61</v>
      </c>
      <c r="J6" s="161" t="s">
        <v>36</v>
      </c>
      <c r="K6" s="161" t="s">
        <v>59</v>
      </c>
      <c r="L6" s="165" t="s">
        <v>31</v>
      </c>
      <c r="M6" s="165" t="s">
        <v>32</v>
      </c>
      <c r="N6" s="165" t="s">
        <v>33</v>
      </c>
      <c r="O6" s="165" t="s">
        <v>30</v>
      </c>
      <c r="P6" s="166" t="s">
        <v>34</v>
      </c>
      <c r="Q6" s="166" t="s">
        <v>35</v>
      </c>
    </row>
    <row r="7" spans="1:17" s="8" customFormat="1" ht="18" customHeight="1">
      <c r="A7" s="160"/>
      <c r="B7" s="160"/>
      <c r="C7" s="158"/>
      <c r="D7" s="158"/>
      <c r="E7" s="158"/>
      <c r="F7" s="158"/>
      <c r="G7" s="159"/>
      <c r="H7" s="170"/>
      <c r="I7" s="9"/>
      <c r="J7" s="161"/>
      <c r="K7" s="161"/>
      <c r="L7" s="165"/>
      <c r="M7" s="165"/>
      <c r="N7" s="165"/>
      <c r="O7" s="165"/>
      <c r="P7" s="166"/>
      <c r="Q7" s="166"/>
    </row>
    <row r="8" spans="1:17" ht="53.1" customHeight="1">
      <c r="A8" s="49">
        <v>1</v>
      </c>
      <c r="B8" s="21"/>
      <c r="C8" s="41"/>
      <c r="D8" s="41"/>
      <c r="E8" s="41"/>
      <c r="F8" s="18"/>
      <c r="G8" s="19"/>
      <c r="H8" s="20">
        <f>F8*G8</f>
        <v>0</v>
      </c>
      <c r="I8" s="7"/>
      <c r="J8" s="21">
        <v>1</v>
      </c>
      <c r="K8" s="85" t="s">
        <v>37</v>
      </c>
      <c r="L8" s="91" t="s">
        <v>65</v>
      </c>
      <c r="M8" s="91" t="s">
        <v>66</v>
      </c>
      <c r="N8" s="91" t="s">
        <v>67</v>
      </c>
      <c r="O8" s="85">
        <v>2</v>
      </c>
      <c r="P8" s="92">
        <v>380000</v>
      </c>
      <c r="Q8" s="90">
        <f t="shared" ref="Q8:Q23" si="0">O8*P8</f>
        <v>760000</v>
      </c>
    </row>
    <row r="9" spans="1:17" ht="53.1" customHeight="1">
      <c r="A9" s="49">
        <v>2</v>
      </c>
      <c r="B9" s="21"/>
      <c r="C9" s="41"/>
      <c r="D9" s="41"/>
      <c r="E9" s="41"/>
      <c r="F9" s="18"/>
      <c r="G9" s="19"/>
      <c r="H9" s="20">
        <f t="shared" ref="H9:H29" si="1">F9*G9</f>
        <v>0</v>
      </c>
      <c r="I9" s="7"/>
      <c r="J9" s="21">
        <v>2</v>
      </c>
      <c r="K9" s="21"/>
      <c r="L9" s="41"/>
      <c r="M9" s="41"/>
      <c r="N9" s="41"/>
      <c r="O9" s="18"/>
      <c r="P9" s="19"/>
      <c r="Q9" s="90">
        <f t="shared" si="0"/>
        <v>0</v>
      </c>
    </row>
    <row r="10" spans="1:17" ht="53.1" customHeight="1">
      <c r="A10" s="49">
        <v>3</v>
      </c>
      <c r="B10" s="21"/>
      <c r="C10" s="41"/>
      <c r="D10" s="41"/>
      <c r="E10" s="41"/>
      <c r="F10" s="18"/>
      <c r="G10" s="19"/>
      <c r="H10" s="20">
        <f t="shared" si="1"/>
        <v>0</v>
      </c>
      <c r="I10" s="7"/>
      <c r="J10" s="21">
        <v>3</v>
      </c>
      <c r="K10" s="21"/>
      <c r="L10" s="41"/>
      <c r="M10" s="41"/>
      <c r="N10" s="41"/>
      <c r="O10" s="18"/>
      <c r="P10" s="19"/>
      <c r="Q10" s="90">
        <f t="shared" si="0"/>
        <v>0</v>
      </c>
    </row>
    <row r="11" spans="1:17" ht="53.1" customHeight="1">
      <c r="A11" s="49">
        <v>4</v>
      </c>
      <c r="B11" s="21"/>
      <c r="C11" s="41"/>
      <c r="D11" s="41"/>
      <c r="E11" s="41"/>
      <c r="F11" s="18"/>
      <c r="G11" s="19"/>
      <c r="H11" s="20">
        <f t="shared" si="1"/>
        <v>0</v>
      </c>
      <c r="I11" s="7"/>
      <c r="J11" s="21">
        <v>4</v>
      </c>
      <c r="K11" s="21"/>
      <c r="L11" s="41"/>
      <c r="M11" s="41"/>
      <c r="N11" s="41"/>
      <c r="O11" s="18"/>
      <c r="P11" s="19"/>
      <c r="Q11" s="90">
        <f t="shared" si="0"/>
        <v>0</v>
      </c>
    </row>
    <row r="12" spans="1:17" ht="53.1" customHeight="1">
      <c r="A12" s="49">
        <v>5</v>
      </c>
      <c r="B12" s="21"/>
      <c r="C12" s="41"/>
      <c r="D12" s="41"/>
      <c r="E12" s="41"/>
      <c r="F12" s="18"/>
      <c r="G12" s="19"/>
      <c r="H12" s="20">
        <f>F12*G12</f>
        <v>0</v>
      </c>
      <c r="I12" s="7"/>
      <c r="J12" s="21">
        <v>5</v>
      </c>
      <c r="K12" s="21"/>
      <c r="L12" s="41"/>
      <c r="M12" s="41"/>
      <c r="N12" s="41"/>
      <c r="O12" s="18"/>
      <c r="P12" s="19"/>
      <c r="Q12" s="90">
        <f t="shared" si="0"/>
        <v>0</v>
      </c>
    </row>
    <row r="13" spans="1:17" ht="53.1" customHeight="1">
      <c r="A13" s="49">
        <v>6</v>
      </c>
      <c r="B13" s="21"/>
      <c r="C13" s="41"/>
      <c r="D13" s="41"/>
      <c r="E13" s="41"/>
      <c r="F13" s="18"/>
      <c r="G13" s="19"/>
      <c r="H13" s="20">
        <f t="shared" si="1"/>
        <v>0</v>
      </c>
      <c r="I13" s="7"/>
      <c r="J13" s="21">
        <v>6</v>
      </c>
      <c r="K13" s="21"/>
      <c r="L13" s="41"/>
      <c r="M13" s="41"/>
      <c r="N13" s="41"/>
      <c r="O13" s="18"/>
      <c r="P13" s="19"/>
      <c r="Q13" s="90">
        <f t="shared" si="0"/>
        <v>0</v>
      </c>
    </row>
    <row r="14" spans="1:17" ht="53.1" customHeight="1">
      <c r="A14" s="49">
        <v>7</v>
      </c>
      <c r="B14" s="21"/>
      <c r="C14" s="41"/>
      <c r="D14" s="41"/>
      <c r="E14" s="41"/>
      <c r="F14" s="18"/>
      <c r="G14" s="19"/>
      <c r="H14" s="20">
        <f t="shared" si="1"/>
        <v>0</v>
      </c>
      <c r="I14" s="7"/>
      <c r="J14" s="21">
        <v>7</v>
      </c>
      <c r="K14" s="21"/>
      <c r="L14" s="41"/>
      <c r="M14" s="41"/>
      <c r="N14" s="41"/>
      <c r="O14" s="18"/>
      <c r="P14" s="19"/>
      <c r="Q14" s="90">
        <f t="shared" si="0"/>
        <v>0</v>
      </c>
    </row>
    <row r="15" spans="1:17" ht="53.1" customHeight="1">
      <c r="A15" s="49">
        <v>8</v>
      </c>
      <c r="B15" s="21"/>
      <c r="C15" s="41"/>
      <c r="D15" s="41"/>
      <c r="E15" s="41"/>
      <c r="F15" s="18"/>
      <c r="G15" s="19"/>
      <c r="H15" s="20">
        <f>F15*G15</f>
        <v>0</v>
      </c>
      <c r="I15" s="7"/>
      <c r="J15" s="21">
        <v>8</v>
      </c>
      <c r="K15" s="21"/>
      <c r="L15" s="41"/>
      <c r="M15" s="41"/>
      <c r="N15" s="41"/>
      <c r="O15" s="18"/>
      <c r="P15" s="19"/>
      <c r="Q15" s="90">
        <f t="shared" si="0"/>
        <v>0</v>
      </c>
    </row>
    <row r="16" spans="1:17" ht="53.1" customHeight="1">
      <c r="A16" s="49">
        <v>9</v>
      </c>
      <c r="B16" s="21"/>
      <c r="C16" s="41"/>
      <c r="D16" s="41"/>
      <c r="E16" s="41"/>
      <c r="F16" s="18"/>
      <c r="G16" s="19"/>
      <c r="H16" s="20">
        <f t="shared" si="1"/>
        <v>0</v>
      </c>
      <c r="I16" s="7"/>
      <c r="J16" s="21">
        <v>9</v>
      </c>
      <c r="K16" s="21"/>
      <c r="L16" s="41"/>
      <c r="M16" s="41"/>
      <c r="N16" s="41"/>
      <c r="O16" s="18"/>
      <c r="P16" s="19"/>
      <c r="Q16" s="90">
        <f t="shared" si="0"/>
        <v>0</v>
      </c>
    </row>
    <row r="17" spans="1:17" ht="53.1" customHeight="1">
      <c r="A17" s="49">
        <v>10</v>
      </c>
      <c r="B17" s="21"/>
      <c r="C17" s="41"/>
      <c r="D17" s="41"/>
      <c r="E17" s="41"/>
      <c r="F17" s="18"/>
      <c r="G17" s="19"/>
      <c r="H17" s="20">
        <f t="shared" si="1"/>
        <v>0</v>
      </c>
      <c r="I17" s="7"/>
      <c r="J17" s="21">
        <v>10</v>
      </c>
      <c r="K17" s="21"/>
      <c r="L17" s="41"/>
      <c r="M17" s="41"/>
      <c r="N17" s="41"/>
      <c r="O17" s="18"/>
      <c r="P17" s="19"/>
      <c r="Q17" s="90">
        <f t="shared" si="0"/>
        <v>0</v>
      </c>
    </row>
    <row r="18" spans="1:17" ht="53.1" customHeight="1">
      <c r="A18" s="49">
        <v>11</v>
      </c>
      <c r="B18" s="21"/>
      <c r="C18" s="41"/>
      <c r="D18" s="41"/>
      <c r="E18" s="41"/>
      <c r="F18" s="18"/>
      <c r="G18" s="19"/>
      <c r="H18" s="20">
        <f t="shared" si="1"/>
        <v>0</v>
      </c>
      <c r="I18" s="7"/>
      <c r="J18" s="21">
        <v>11</v>
      </c>
      <c r="K18" s="21"/>
      <c r="L18" s="41"/>
      <c r="M18" s="41"/>
      <c r="N18" s="41"/>
      <c r="O18" s="18"/>
      <c r="P18" s="19"/>
      <c r="Q18" s="90">
        <f t="shared" si="0"/>
        <v>0</v>
      </c>
    </row>
    <row r="19" spans="1:17" ht="53.1" customHeight="1">
      <c r="A19" s="49">
        <v>12</v>
      </c>
      <c r="B19" s="21"/>
      <c r="C19" s="41"/>
      <c r="D19" s="41"/>
      <c r="E19" s="41"/>
      <c r="F19" s="18"/>
      <c r="G19" s="19"/>
      <c r="H19" s="20">
        <f>F19*G19</f>
        <v>0</v>
      </c>
      <c r="I19" s="7"/>
      <c r="J19" s="21">
        <v>12</v>
      </c>
      <c r="K19" s="21"/>
      <c r="L19" s="41"/>
      <c r="M19" s="41"/>
      <c r="N19" s="41"/>
      <c r="O19" s="18"/>
      <c r="P19" s="19"/>
      <c r="Q19" s="90">
        <f t="shared" si="0"/>
        <v>0</v>
      </c>
    </row>
    <row r="20" spans="1:17" ht="53.1" customHeight="1">
      <c r="A20" s="49">
        <v>13</v>
      </c>
      <c r="B20" s="21"/>
      <c r="C20" s="41"/>
      <c r="D20" s="41"/>
      <c r="E20" s="41"/>
      <c r="F20" s="18"/>
      <c r="G20" s="19"/>
      <c r="H20" s="20">
        <f t="shared" si="1"/>
        <v>0</v>
      </c>
      <c r="I20" s="7"/>
      <c r="J20" s="21">
        <v>13</v>
      </c>
      <c r="K20" s="21"/>
      <c r="L20" s="41"/>
      <c r="M20" s="41"/>
      <c r="N20" s="41"/>
      <c r="O20" s="18"/>
      <c r="P20" s="19"/>
      <c r="Q20" s="90">
        <f t="shared" si="0"/>
        <v>0</v>
      </c>
    </row>
    <row r="21" spans="1:17" ht="53.1" customHeight="1">
      <c r="A21" s="49">
        <v>14</v>
      </c>
      <c r="B21" s="21"/>
      <c r="C21" s="41"/>
      <c r="D21" s="41"/>
      <c r="E21" s="41"/>
      <c r="F21" s="18"/>
      <c r="G21" s="19"/>
      <c r="H21" s="20">
        <f t="shared" si="1"/>
        <v>0</v>
      </c>
      <c r="I21" s="7"/>
      <c r="J21" s="21">
        <v>14</v>
      </c>
      <c r="K21" s="21"/>
      <c r="L21" s="41"/>
      <c r="M21" s="41"/>
      <c r="N21" s="41"/>
      <c r="O21" s="18"/>
      <c r="P21" s="19"/>
      <c r="Q21" s="90">
        <f t="shared" si="0"/>
        <v>0</v>
      </c>
    </row>
    <row r="22" spans="1:17" ht="53.1" customHeight="1">
      <c r="A22" s="49">
        <v>15</v>
      </c>
      <c r="B22" s="21"/>
      <c r="C22" s="41"/>
      <c r="D22" s="41"/>
      <c r="E22" s="41"/>
      <c r="F22" s="18"/>
      <c r="G22" s="19"/>
      <c r="H22" s="20">
        <f>F22*G22</f>
        <v>0</v>
      </c>
      <c r="I22" s="7"/>
      <c r="J22" s="21">
        <v>15</v>
      </c>
      <c r="K22" s="21"/>
      <c r="L22" s="41"/>
      <c r="M22" s="41"/>
      <c r="N22" s="41"/>
      <c r="O22" s="18"/>
      <c r="P22" s="19"/>
      <c r="Q22" s="90">
        <f t="shared" si="0"/>
        <v>0</v>
      </c>
    </row>
    <row r="23" spans="1:17" ht="53.1" customHeight="1">
      <c r="A23" s="49">
        <v>16</v>
      </c>
      <c r="B23" s="21"/>
      <c r="C23" s="41"/>
      <c r="D23" s="41"/>
      <c r="E23" s="41"/>
      <c r="F23" s="18"/>
      <c r="G23" s="19"/>
      <c r="H23" s="20">
        <f t="shared" si="1"/>
        <v>0</v>
      </c>
      <c r="I23" s="7"/>
      <c r="J23" s="21">
        <v>16</v>
      </c>
      <c r="K23" s="21"/>
      <c r="L23" s="41"/>
      <c r="M23" s="41"/>
      <c r="N23" s="41"/>
      <c r="O23" s="18"/>
      <c r="P23" s="19"/>
      <c r="Q23" s="90">
        <f t="shared" si="0"/>
        <v>0</v>
      </c>
    </row>
    <row r="24" spans="1:17" ht="53.1" customHeight="1">
      <c r="A24" s="49">
        <v>17</v>
      </c>
      <c r="B24" s="21"/>
      <c r="C24" s="41"/>
      <c r="D24" s="41"/>
      <c r="E24" s="41"/>
      <c r="F24" s="18"/>
      <c r="G24" s="19"/>
      <c r="H24" s="20">
        <f t="shared" si="1"/>
        <v>0</v>
      </c>
      <c r="I24" s="7"/>
      <c r="J24" s="48"/>
      <c r="K24" s="48"/>
      <c r="L24" s="48"/>
      <c r="M24" s="48"/>
      <c r="N24" s="48"/>
      <c r="O24" s="48"/>
      <c r="P24" s="48"/>
      <c r="Q24" s="48"/>
    </row>
    <row r="25" spans="1:17" ht="53.1" customHeight="1">
      <c r="A25" s="49">
        <v>18</v>
      </c>
      <c r="B25" s="21"/>
      <c r="C25" s="41"/>
      <c r="D25" s="41"/>
      <c r="E25" s="41"/>
      <c r="F25" s="18"/>
      <c r="G25" s="19"/>
      <c r="H25" s="20">
        <f t="shared" si="1"/>
        <v>0</v>
      </c>
      <c r="I25" s="7"/>
      <c r="J25" s="48"/>
      <c r="K25" s="48"/>
      <c r="L25" s="48"/>
      <c r="M25" s="48"/>
      <c r="N25" s="48"/>
      <c r="O25" s="48"/>
      <c r="P25" s="48"/>
      <c r="Q25" s="48"/>
    </row>
    <row r="26" spans="1:17" ht="53.1" customHeight="1">
      <c r="A26" s="49">
        <v>19</v>
      </c>
      <c r="B26" s="21"/>
      <c r="C26" s="41"/>
      <c r="D26" s="41"/>
      <c r="E26" s="41"/>
      <c r="F26" s="18"/>
      <c r="G26" s="19"/>
      <c r="H26" s="20">
        <f>F26*G26</f>
        <v>0</v>
      </c>
      <c r="I26" s="7"/>
      <c r="J26" s="48"/>
      <c r="K26" s="48"/>
      <c r="L26" s="48"/>
      <c r="M26" s="48"/>
      <c r="N26" s="48"/>
      <c r="O26" s="48"/>
      <c r="P26" s="48"/>
      <c r="Q26" s="48"/>
    </row>
    <row r="27" spans="1:17" ht="53.1" customHeight="1">
      <c r="A27" s="49">
        <v>20</v>
      </c>
      <c r="B27" s="21"/>
      <c r="C27" s="41"/>
      <c r="D27" s="41"/>
      <c r="E27" s="41"/>
      <c r="F27" s="18"/>
      <c r="G27" s="19"/>
      <c r="H27" s="20">
        <f t="shared" si="1"/>
        <v>0</v>
      </c>
      <c r="I27" s="7"/>
      <c r="J27" s="48"/>
      <c r="K27" s="48"/>
      <c r="L27" s="48"/>
      <c r="M27" s="48"/>
      <c r="N27" s="48"/>
      <c r="O27" s="48"/>
      <c r="P27" s="48"/>
      <c r="Q27" s="48"/>
    </row>
    <row r="28" spans="1:17" ht="53.1" customHeight="1">
      <c r="A28" s="49">
        <v>21</v>
      </c>
      <c r="B28" s="21"/>
      <c r="C28" s="41"/>
      <c r="D28" s="41"/>
      <c r="E28" s="41"/>
      <c r="F28" s="18"/>
      <c r="G28" s="19"/>
      <c r="H28" s="20">
        <f t="shared" si="1"/>
        <v>0</v>
      </c>
      <c r="I28" s="7"/>
      <c r="J28" s="48"/>
      <c r="K28" s="48"/>
      <c r="L28" s="48"/>
      <c r="M28" s="48"/>
      <c r="N28" s="48"/>
      <c r="O28" s="48"/>
      <c r="P28" s="48"/>
      <c r="Q28" s="48"/>
    </row>
    <row r="29" spans="1:17" ht="53.1" customHeight="1">
      <c r="A29" s="49">
        <v>22</v>
      </c>
      <c r="B29" s="21"/>
      <c r="C29" s="41"/>
      <c r="D29" s="41"/>
      <c r="E29" s="41"/>
      <c r="F29" s="18"/>
      <c r="G29" s="19"/>
      <c r="H29" s="20">
        <f t="shared" si="1"/>
        <v>0</v>
      </c>
      <c r="I29" s="7"/>
      <c r="J29" s="48"/>
      <c r="K29" s="48"/>
      <c r="L29" s="48"/>
      <c r="M29" s="48"/>
      <c r="N29" s="48"/>
      <c r="O29" s="48"/>
      <c r="P29" s="48"/>
      <c r="Q29" s="48"/>
    </row>
    <row r="30" spans="1:17" ht="53.1" customHeight="1">
      <c r="A30" s="49">
        <v>23</v>
      </c>
      <c r="B30" s="21"/>
      <c r="C30" s="41"/>
      <c r="D30" s="41"/>
      <c r="E30" s="41"/>
      <c r="F30" s="18"/>
      <c r="G30" s="19"/>
      <c r="H30" s="20">
        <f>F30*G30</f>
        <v>0</v>
      </c>
      <c r="I30" s="7"/>
    </row>
    <row r="31" spans="1:17" ht="53.1" customHeight="1">
      <c r="A31" s="49">
        <v>24</v>
      </c>
      <c r="B31" s="21"/>
      <c r="C31" s="41"/>
      <c r="D31" s="41"/>
      <c r="E31" s="41"/>
      <c r="F31" s="18"/>
      <c r="G31" s="19"/>
      <c r="H31" s="20">
        <f>F31*G31</f>
        <v>0</v>
      </c>
      <c r="I31" s="7"/>
    </row>
    <row r="32" spans="1:17" ht="53.1" customHeight="1">
      <c r="A32" s="49">
        <v>25</v>
      </c>
      <c r="B32" s="21"/>
      <c r="C32" s="41"/>
      <c r="D32" s="41"/>
      <c r="E32" s="41"/>
      <c r="F32" s="18"/>
      <c r="G32" s="19"/>
      <c r="H32" s="20">
        <f t="shared" ref="H32:H33" si="2">F32*G32</f>
        <v>0</v>
      </c>
      <c r="I32" s="7"/>
    </row>
    <row r="33" spans="1:9" ht="53.1" customHeight="1">
      <c r="A33" s="49">
        <v>26</v>
      </c>
      <c r="B33" s="21"/>
      <c r="C33" s="41"/>
      <c r="D33" s="41"/>
      <c r="E33" s="41"/>
      <c r="F33" s="18"/>
      <c r="G33" s="19"/>
      <c r="H33" s="20">
        <f t="shared" si="2"/>
        <v>0</v>
      </c>
      <c r="I33" s="7"/>
    </row>
    <row r="34" spans="1:9" ht="53.1" customHeight="1">
      <c r="A34" s="49">
        <v>27</v>
      </c>
      <c r="B34" s="21"/>
      <c r="C34" s="41"/>
      <c r="D34" s="41"/>
      <c r="E34" s="41"/>
      <c r="F34" s="18"/>
      <c r="G34" s="19"/>
      <c r="H34" s="20">
        <f>F34*G34</f>
        <v>0</v>
      </c>
      <c r="I34" s="7"/>
    </row>
    <row r="35" spans="1:9" ht="53.1" customHeight="1">
      <c r="A35" s="49">
        <v>28</v>
      </c>
      <c r="B35" s="21"/>
      <c r="C35" s="41"/>
      <c r="D35" s="41"/>
      <c r="E35" s="41"/>
      <c r="F35" s="18"/>
      <c r="G35" s="19"/>
      <c r="H35" s="20">
        <f t="shared" ref="H35:H37" si="3">F35*G35</f>
        <v>0</v>
      </c>
      <c r="I35" s="7"/>
    </row>
    <row r="36" spans="1:9" ht="53.1" customHeight="1">
      <c r="A36" s="49">
        <v>29</v>
      </c>
      <c r="B36" s="21"/>
      <c r="C36" s="41"/>
      <c r="D36" s="41"/>
      <c r="E36" s="41"/>
      <c r="F36" s="18"/>
      <c r="G36" s="19"/>
      <c r="H36" s="20">
        <f t="shared" si="3"/>
        <v>0</v>
      </c>
      <c r="I36" s="7"/>
    </row>
    <row r="37" spans="1:9" ht="53.1" customHeight="1">
      <c r="A37" s="49">
        <v>30</v>
      </c>
      <c r="B37" s="21"/>
      <c r="C37" s="41"/>
      <c r="D37" s="41"/>
      <c r="E37" s="41"/>
      <c r="F37" s="18"/>
      <c r="G37" s="19"/>
      <c r="H37" s="20">
        <f t="shared" si="3"/>
        <v>0</v>
      </c>
      <c r="I37" s="7"/>
    </row>
    <row r="38" spans="1:9" ht="53.1" customHeight="1">
      <c r="A38" s="49">
        <v>31</v>
      </c>
      <c r="B38" s="21"/>
      <c r="C38" s="41"/>
      <c r="D38" s="41"/>
      <c r="E38" s="41"/>
      <c r="F38" s="18"/>
      <c r="G38" s="19"/>
      <c r="H38" s="20">
        <f>F38*G38</f>
        <v>0</v>
      </c>
      <c r="I38" s="7"/>
    </row>
    <row r="39" spans="1:9" ht="53.1" customHeight="1">
      <c r="A39" s="49">
        <v>32</v>
      </c>
      <c r="B39" s="21"/>
      <c r="C39" s="41"/>
      <c r="D39" s="41"/>
      <c r="E39" s="41"/>
      <c r="F39" s="18"/>
      <c r="G39" s="19"/>
      <c r="H39" s="20">
        <f>F39*G39</f>
        <v>0</v>
      </c>
      <c r="I39" s="7"/>
    </row>
  </sheetData>
  <sheetProtection algorithmName="SHA-512" hashValue="HRax2AlDEEuemQYM8oOGoadtrZTUSsv2Cj4bbL68R/yWZaTjU/d+ebZCPPycvOcWieUrztWH2nXnPZZ0AE5j2g==" saltValue="efgqHKYFYi4AnsHkiGbX6Q==" spinCount="100000" sheet="1" objects="1" scenarios="1"/>
  <mergeCells count="21">
    <mergeCell ref="A2:C2"/>
    <mergeCell ref="O6:O7"/>
    <mergeCell ref="P6:P7"/>
    <mergeCell ref="Q6:Q7"/>
    <mergeCell ref="J4:K4"/>
    <mergeCell ref="J6:J7"/>
    <mergeCell ref="K6:K7"/>
    <mergeCell ref="L6:L7"/>
    <mergeCell ref="M6:M7"/>
    <mergeCell ref="N6:N7"/>
    <mergeCell ref="A3:C3"/>
    <mergeCell ref="A6:A7"/>
    <mergeCell ref="H6:H7"/>
    <mergeCell ref="C6:C7"/>
    <mergeCell ref="D6:D7"/>
    <mergeCell ref="E6:E7"/>
    <mergeCell ref="F6:F7"/>
    <mergeCell ref="G6:G7"/>
    <mergeCell ref="B6:B7"/>
    <mergeCell ref="A4:B4"/>
    <mergeCell ref="C4:H4"/>
  </mergeCells>
  <phoneticPr fontId="5"/>
  <conditionalFormatting sqref="B8:G39">
    <cfRule type="expression" dxfId="5" priority="2">
      <formula>AND(COUNTA($B8:$G8)&gt;0, COUNTA($B8:$G8)&lt;COLUMNS($B8:$G8))</formula>
    </cfRule>
  </conditionalFormatting>
  <dataValidations count="2">
    <dataValidation type="list" allowBlank="1" showInputMessage="1" showErrorMessage="1" sqref="B8:B39 K8:K23" xr:uid="{115D0325-54E7-42BF-8A2D-AEB0AED3A821}">
      <formula1>"令和7,令和8,令和9"</formula1>
    </dataValidation>
    <dataValidation type="whole" operator="greaterThanOrEqual" allowBlank="1" showInputMessage="1" showErrorMessage="1" errorTitle="入力エラー" error="半角数字（単位：円）を入力してください。" sqref="G8:G39" xr:uid="{029A0A90-682B-425E-B123-90E552AB0EE3}">
      <formula1>0</formula1>
    </dataValidation>
  </dataValidations>
  <printOptions horizontalCentered="1"/>
  <pageMargins left="0.59055118110236227" right="0.59055118110236227" top="0.47244094488188981" bottom="0.47244094488188981" header="0" footer="0"/>
  <pageSetup paperSize="9" scale="69" fitToHeight="0" orientation="portrait" r:id="rId1"/>
  <headerFooter>
    <oddFooter>&amp;P / &amp;N ページ</oddFooter>
  </headerFooter>
  <rowBreaks count="1" manualBreakCount="1">
    <brk id="23" max="7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D3BAF-DB6D-485E-8C03-DE26FFE79C46}">
  <sheetPr codeName="Sheet3">
    <pageSetUpPr fitToPage="1"/>
  </sheetPr>
  <dimension ref="A1:P39"/>
  <sheetViews>
    <sheetView showGridLines="0" view="pageBreakPreview" zoomScale="75" zoomScaleNormal="70" zoomScaleSheetLayoutView="75" workbookViewId="0">
      <pane ySplit="7" topLeftCell="A8" activePane="bottomLeft" state="frozen"/>
      <selection pane="bottomLeft" activeCell="A8" sqref="A8"/>
    </sheetView>
  </sheetViews>
  <sheetFormatPr defaultColWidth="3" defaultRowHeight="18"/>
  <cols>
    <col min="1" max="1" width="4.59765625" style="7" customWidth="1"/>
    <col min="2" max="2" width="7.59765625" style="10" customWidth="1"/>
    <col min="3" max="3" width="30.59765625" style="10" customWidth="1"/>
    <col min="4" max="4" width="50.296875" style="10" customWidth="1"/>
    <col min="5" max="5" width="5.296875" style="9" bestFit="1" customWidth="1"/>
    <col min="6" max="7" width="10.59765625" style="10" customWidth="1"/>
    <col min="8" max="8" width="8.59765625" style="10" customWidth="1"/>
    <col min="9" max="9" width="4.59765625" style="10" customWidth="1"/>
    <col min="10" max="10" width="7.59765625" style="10" customWidth="1"/>
    <col min="11" max="11" width="30.59765625" style="10" customWidth="1"/>
    <col min="12" max="12" width="50.296875" style="10" customWidth="1"/>
    <col min="13" max="13" width="5.296875" style="10" bestFit="1" customWidth="1"/>
    <col min="14" max="15" width="10.59765625" style="10" customWidth="1"/>
    <col min="16" max="16" width="10.59765625" customWidth="1"/>
    <col min="17" max="16384" width="3" style="10"/>
  </cols>
  <sheetData>
    <row r="1" spans="1:16" s="6" customFormat="1" ht="27.6" customHeight="1">
      <c r="A1" s="7"/>
      <c r="E1" s="7"/>
      <c r="G1" s="1" t="str">
        <f>'1(1)_設備備品費'!$H$1</f>
        <v>領域：JSCP記入　申請番号：JSCP記入　研究代表者：</v>
      </c>
      <c r="I1" s="10"/>
      <c r="J1" s="10"/>
      <c r="K1" s="10"/>
      <c r="L1" s="10"/>
      <c r="M1" s="10"/>
      <c r="N1" s="10"/>
      <c r="O1" s="10"/>
      <c r="P1"/>
    </row>
    <row r="2" spans="1:16" ht="27.6" customHeight="1">
      <c r="A2" s="164" t="s">
        <v>120</v>
      </c>
      <c r="B2" s="164"/>
      <c r="C2" s="164"/>
      <c r="D2" s="113"/>
      <c r="E2" s="8"/>
      <c r="F2" s="78" t="s">
        <v>44</v>
      </c>
      <c r="G2" s="70">
        <f>SUM($G$8:$G$39)</f>
        <v>0</v>
      </c>
    </row>
    <row r="3" spans="1:16" ht="27.6" customHeight="1">
      <c r="A3" s="171" t="s">
        <v>130</v>
      </c>
      <c r="B3" s="171"/>
      <c r="C3" s="171"/>
      <c r="D3" s="8"/>
      <c r="E3" s="7"/>
      <c r="F3" s="11"/>
      <c r="G3" s="12"/>
      <c r="I3" s="7"/>
      <c r="N3" s="12"/>
      <c r="O3" s="12"/>
    </row>
    <row r="4" spans="1:16" ht="90" customHeight="1">
      <c r="A4" s="172" t="s">
        <v>45</v>
      </c>
      <c r="B4" s="173"/>
      <c r="C4" s="174"/>
      <c r="D4" s="175"/>
      <c r="E4" s="175"/>
      <c r="F4" s="175"/>
      <c r="G4" s="176"/>
      <c r="H4" s="26"/>
      <c r="I4" s="167" t="s">
        <v>62</v>
      </c>
      <c r="J4" s="167"/>
      <c r="K4" s="26"/>
      <c r="N4" s="12"/>
      <c r="O4" s="12"/>
    </row>
    <row r="5" spans="1:16" ht="11.1" customHeight="1">
      <c r="A5" s="29"/>
      <c r="B5" s="29"/>
      <c r="C5" s="27"/>
      <c r="D5" s="8"/>
      <c r="E5" s="7"/>
      <c r="F5" s="11"/>
      <c r="G5" s="12"/>
      <c r="I5" s="7"/>
      <c r="N5" s="12"/>
      <c r="O5" s="12"/>
    </row>
    <row r="6" spans="1:16" ht="18" customHeight="1">
      <c r="A6" s="160" t="s">
        <v>38</v>
      </c>
      <c r="B6" s="177" t="s">
        <v>46</v>
      </c>
      <c r="C6" s="160" t="s">
        <v>55</v>
      </c>
      <c r="D6" s="180" t="s">
        <v>119</v>
      </c>
      <c r="E6" s="160" t="s">
        <v>56</v>
      </c>
      <c r="F6" s="179" t="s">
        <v>57</v>
      </c>
      <c r="G6" s="169" t="s">
        <v>61</v>
      </c>
      <c r="I6" s="161" t="s">
        <v>38</v>
      </c>
      <c r="J6" s="185" t="s">
        <v>63</v>
      </c>
      <c r="K6" s="161" t="s">
        <v>55</v>
      </c>
      <c r="L6" s="187" t="s">
        <v>119</v>
      </c>
      <c r="M6" s="161" t="s">
        <v>56</v>
      </c>
      <c r="N6" s="182" t="s">
        <v>57</v>
      </c>
      <c r="O6" s="183" t="s">
        <v>61</v>
      </c>
    </row>
    <row r="7" spans="1:16" s="8" customFormat="1" ht="18" customHeight="1">
      <c r="A7" s="160"/>
      <c r="B7" s="178"/>
      <c r="C7" s="160"/>
      <c r="D7" s="181"/>
      <c r="E7" s="160"/>
      <c r="F7" s="179"/>
      <c r="G7" s="170"/>
      <c r="H7" s="35"/>
      <c r="I7" s="161"/>
      <c r="J7" s="186"/>
      <c r="K7" s="161"/>
      <c r="L7" s="188"/>
      <c r="M7" s="161"/>
      <c r="N7" s="182"/>
      <c r="O7" s="184"/>
      <c r="P7"/>
    </row>
    <row r="8" spans="1:16" ht="53.1" customHeight="1">
      <c r="A8" s="50">
        <v>1</v>
      </c>
      <c r="B8" s="21"/>
      <c r="C8" s="40"/>
      <c r="D8" s="114"/>
      <c r="E8" s="36"/>
      <c r="F8" s="37"/>
      <c r="G8" s="38">
        <f>E8*F8</f>
        <v>0</v>
      </c>
      <c r="H8" s="7"/>
      <c r="I8" s="36">
        <v>1</v>
      </c>
      <c r="J8" s="85" t="s">
        <v>37</v>
      </c>
      <c r="K8" s="86" t="s">
        <v>22</v>
      </c>
      <c r="L8" s="115" t="s">
        <v>105</v>
      </c>
      <c r="M8" s="87">
        <v>2</v>
      </c>
      <c r="N8" s="88">
        <v>100000</v>
      </c>
      <c r="O8" s="89">
        <f>M8*N8</f>
        <v>200000</v>
      </c>
    </row>
    <row r="9" spans="1:16" ht="53.1" customHeight="1">
      <c r="A9" s="50">
        <v>2</v>
      </c>
      <c r="B9" s="21"/>
      <c r="C9" s="30"/>
      <c r="D9" s="114"/>
      <c r="E9" s="21"/>
      <c r="F9" s="24"/>
      <c r="G9" s="38">
        <f>E9*F9</f>
        <v>0</v>
      </c>
      <c r="H9" s="7"/>
      <c r="I9" s="36">
        <v>2</v>
      </c>
      <c r="J9" s="85" t="s">
        <v>37</v>
      </c>
      <c r="K9" s="84" t="s">
        <v>114</v>
      </c>
      <c r="L9" s="115" t="s">
        <v>105</v>
      </c>
      <c r="M9" s="87">
        <v>2</v>
      </c>
      <c r="N9" s="88">
        <v>100000</v>
      </c>
      <c r="O9" s="90">
        <f t="shared" ref="O9:O23" si="0">M9*N9</f>
        <v>200000</v>
      </c>
    </row>
    <row r="10" spans="1:16" ht="53.1" customHeight="1">
      <c r="A10" s="50">
        <v>3</v>
      </c>
      <c r="B10" s="21"/>
      <c r="C10" s="30"/>
      <c r="D10" s="114"/>
      <c r="E10" s="21"/>
      <c r="F10" s="24"/>
      <c r="G10" s="38">
        <f t="shared" ref="G10:G38" si="1">E10*F10</f>
        <v>0</v>
      </c>
      <c r="H10" s="7"/>
      <c r="I10" s="36">
        <v>3</v>
      </c>
      <c r="J10" s="85" t="s">
        <v>37</v>
      </c>
      <c r="K10" s="91" t="s">
        <v>108</v>
      </c>
      <c r="L10" s="115" t="s">
        <v>107</v>
      </c>
      <c r="M10" s="85">
        <v>2</v>
      </c>
      <c r="N10" s="92">
        <v>15000</v>
      </c>
      <c r="O10" s="90">
        <f t="shared" si="0"/>
        <v>30000</v>
      </c>
    </row>
    <row r="11" spans="1:16" ht="53.1" customHeight="1">
      <c r="A11" s="50">
        <v>4</v>
      </c>
      <c r="B11" s="21"/>
      <c r="C11" s="30"/>
      <c r="D11" s="114"/>
      <c r="E11" s="21"/>
      <c r="F11" s="24"/>
      <c r="G11" s="38">
        <f t="shared" si="1"/>
        <v>0</v>
      </c>
      <c r="H11" s="7"/>
      <c r="I11" s="36">
        <v>4</v>
      </c>
      <c r="J11" s="85" t="s">
        <v>37</v>
      </c>
      <c r="K11" s="91" t="s">
        <v>106</v>
      </c>
      <c r="L11" s="115" t="s">
        <v>107</v>
      </c>
      <c r="M11" s="85">
        <v>1</v>
      </c>
      <c r="N11" s="92">
        <v>5000</v>
      </c>
      <c r="O11" s="90">
        <f t="shared" si="0"/>
        <v>5000</v>
      </c>
    </row>
    <row r="12" spans="1:16" ht="53.1" customHeight="1">
      <c r="A12" s="50">
        <v>5</v>
      </c>
      <c r="B12" s="21"/>
      <c r="C12" s="30"/>
      <c r="D12" s="114"/>
      <c r="E12" s="21"/>
      <c r="F12" s="24"/>
      <c r="G12" s="38">
        <f t="shared" si="1"/>
        <v>0</v>
      </c>
      <c r="H12" s="7"/>
      <c r="I12" s="36">
        <v>5</v>
      </c>
      <c r="J12" s="85" t="s">
        <v>37</v>
      </c>
      <c r="K12" s="91" t="s">
        <v>109</v>
      </c>
      <c r="L12" s="115" t="s">
        <v>110</v>
      </c>
      <c r="M12" s="85">
        <v>100</v>
      </c>
      <c r="N12" s="92">
        <v>100</v>
      </c>
      <c r="O12" s="90">
        <f t="shared" si="0"/>
        <v>10000</v>
      </c>
    </row>
    <row r="13" spans="1:16" ht="53.1" customHeight="1">
      <c r="A13" s="50">
        <v>6</v>
      </c>
      <c r="B13" s="21"/>
      <c r="C13" s="30"/>
      <c r="D13" s="114"/>
      <c r="E13" s="21"/>
      <c r="F13" s="24"/>
      <c r="G13" s="38">
        <f t="shared" si="1"/>
        <v>0</v>
      </c>
      <c r="H13" s="7"/>
      <c r="I13" s="36">
        <v>6</v>
      </c>
      <c r="J13" s="117" t="s">
        <v>88</v>
      </c>
      <c r="K13" s="118" t="s">
        <v>139</v>
      </c>
      <c r="L13" s="119" t="s">
        <v>140</v>
      </c>
      <c r="M13" s="117">
        <v>1</v>
      </c>
      <c r="N13" s="92">
        <v>5000</v>
      </c>
      <c r="O13" s="120">
        <f t="shared" si="0"/>
        <v>5000</v>
      </c>
    </row>
    <row r="14" spans="1:16" ht="53.1" customHeight="1">
      <c r="A14" s="50">
        <v>7</v>
      </c>
      <c r="B14" s="21"/>
      <c r="C14" s="30"/>
      <c r="D14" s="114"/>
      <c r="E14" s="21"/>
      <c r="F14" s="24"/>
      <c r="G14" s="38">
        <f t="shared" si="1"/>
        <v>0</v>
      </c>
      <c r="H14" s="7"/>
      <c r="I14" s="36">
        <v>7</v>
      </c>
      <c r="J14" s="21"/>
      <c r="K14" s="30"/>
      <c r="L14" s="114"/>
      <c r="M14" s="21"/>
      <c r="N14" s="24"/>
      <c r="O14" s="25">
        <f t="shared" si="0"/>
        <v>0</v>
      </c>
    </row>
    <row r="15" spans="1:16" ht="53.1" customHeight="1">
      <c r="A15" s="50">
        <v>8</v>
      </c>
      <c r="B15" s="21"/>
      <c r="C15" s="30"/>
      <c r="D15" s="114"/>
      <c r="E15" s="21"/>
      <c r="F15" s="24"/>
      <c r="G15" s="38">
        <f t="shared" si="1"/>
        <v>0</v>
      </c>
      <c r="H15" s="7"/>
      <c r="I15" s="36">
        <v>8</v>
      </c>
      <c r="J15" s="21"/>
      <c r="K15" s="30"/>
      <c r="L15" s="114"/>
      <c r="M15" s="21"/>
      <c r="N15" s="24"/>
      <c r="O15" s="25">
        <f t="shared" si="0"/>
        <v>0</v>
      </c>
    </row>
    <row r="16" spans="1:16" ht="53.1" customHeight="1">
      <c r="A16" s="50">
        <v>9</v>
      </c>
      <c r="B16" s="21"/>
      <c r="C16" s="30"/>
      <c r="D16" s="114"/>
      <c r="E16" s="21"/>
      <c r="F16" s="24"/>
      <c r="G16" s="38">
        <f t="shared" si="1"/>
        <v>0</v>
      </c>
      <c r="H16" s="7"/>
      <c r="I16" s="36">
        <v>9</v>
      </c>
      <c r="J16" s="21"/>
      <c r="K16" s="30"/>
      <c r="L16" s="114"/>
      <c r="M16" s="21"/>
      <c r="N16" s="24"/>
      <c r="O16" s="25">
        <f t="shared" si="0"/>
        <v>0</v>
      </c>
    </row>
    <row r="17" spans="1:15" ht="53.1" customHeight="1">
      <c r="A17" s="50">
        <v>10</v>
      </c>
      <c r="B17" s="21"/>
      <c r="C17" s="30"/>
      <c r="D17" s="114"/>
      <c r="E17" s="21"/>
      <c r="F17" s="24"/>
      <c r="G17" s="38">
        <f t="shared" si="1"/>
        <v>0</v>
      </c>
      <c r="H17" s="7"/>
      <c r="I17" s="36">
        <v>10</v>
      </c>
      <c r="J17" s="21"/>
      <c r="K17" s="30"/>
      <c r="L17" s="114"/>
      <c r="M17" s="21"/>
      <c r="N17" s="24"/>
      <c r="O17" s="25">
        <f t="shared" si="0"/>
        <v>0</v>
      </c>
    </row>
    <row r="18" spans="1:15" ht="53.1" customHeight="1">
      <c r="A18" s="50">
        <v>11</v>
      </c>
      <c r="B18" s="21"/>
      <c r="C18" s="30"/>
      <c r="D18" s="114"/>
      <c r="E18" s="21"/>
      <c r="F18" s="24"/>
      <c r="G18" s="38">
        <f t="shared" si="1"/>
        <v>0</v>
      </c>
      <c r="H18" s="7"/>
      <c r="I18" s="36">
        <v>11</v>
      </c>
      <c r="J18" s="21"/>
      <c r="K18" s="30"/>
      <c r="L18" s="114"/>
      <c r="M18" s="21"/>
      <c r="N18" s="24"/>
      <c r="O18" s="25">
        <f t="shared" si="0"/>
        <v>0</v>
      </c>
    </row>
    <row r="19" spans="1:15" ht="53.1" customHeight="1">
      <c r="A19" s="50">
        <v>12</v>
      </c>
      <c r="B19" s="21"/>
      <c r="C19" s="30"/>
      <c r="D19" s="114"/>
      <c r="E19" s="21"/>
      <c r="F19" s="24"/>
      <c r="G19" s="38">
        <f t="shared" si="1"/>
        <v>0</v>
      </c>
      <c r="H19" s="7"/>
      <c r="I19" s="36">
        <v>12</v>
      </c>
      <c r="J19" s="21"/>
      <c r="K19" s="30"/>
      <c r="L19" s="114"/>
      <c r="M19" s="21"/>
      <c r="N19" s="24"/>
      <c r="O19" s="25">
        <f t="shared" si="0"/>
        <v>0</v>
      </c>
    </row>
    <row r="20" spans="1:15" ht="53.1" customHeight="1">
      <c r="A20" s="50">
        <v>13</v>
      </c>
      <c r="B20" s="21"/>
      <c r="C20" s="30"/>
      <c r="D20" s="114"/>
      <c r="E20" s="21"/>
      <c r="F20" s="24"/>
      <c r="G20" s="38">
        <f t="shared" si="1"/>
        <v>0</v>
      </c>
      <c r="H20" s="7"/>
      <c r="I20" s="36">
        <v>13</v>
      </c>
      <c r="J20" s="21"/>
      <c r="K20" s="30"/>
      <c r="L20" s="114"/>
      <c r="M20" s="21"/>
      <c r="N20" s="24"/>
      <c r="O20" s="25">
        <f t="shared" si="0"/>
        <v>0</v>
      </c>
    </row>
    <row r="21" spans="1:15" ht="53.1" customHeight="1">
      <c r="A21" s="50">
        <v>14</v>
      </c>
      <c r="B21" s="21"/>
      <c r="C21" s="30"/>
      <c r="D21" s="114"/>
      <c r="E21" s="21"/>
      <c r="F21" s="24"/>
      <c r="G21" s="38">
        <f t="shared" si="1"/>
        <v>0</v>
      </c>
      <c r="H21" s="7"/>
      <c r="I21" s="36">
        <v>14</v>
      </c>
      <c r="J21" s="21"/>
      <c r="K21" s="30"/>
      <c r="L21" s="114"/>
      <c r="M21" s="21"/>
      <c r="N21" s="24"/>
      <c r="O21" s="25">
        <f t="shared" si="0"/>
        <v>0</v>
      </c>
    </row>
    <row r="22" spans="1:15" ht="53.1" customHeight="1">
      <c r="A22" s="50">
        <v>15</v>
      </c>
      <c r="B22" s="21"/>
      <c r="C22" s="30"/>
      <c r="D22" s="114"/>
      <c r="E22" s="21"/>
      <c r="F22" s="24"/>
      <c r="G22" s="38">
        <f t="shared" si="1"/>
        <v>0</v>
      </c>
      <c r="H22" s="7"/>
      <c r="I22" s="36">
        <v>15</v>
      </c>
      <c r="J22" s="21"/>
      <c r="K22" s="30"/>
      <c r="L22" s="114"/>
      <c r="M22" s="21"/>
      <c r="N22" s="24"/>
      <c r="O22" s="25">
        <f t="shared" si="0"/>
        <v>0</v>
      </c>
    </row>
    <row r="23" spans="1:15" ht="53.1" customHeight="1">
      <c r="A23" s="50">
        <v>16</v>
      </c>
      <c r="B23" s="21"/>
      <c r="C23" s="30"/>
      <c r="D23" s="114"/>
      <c r="E23" s="21"/>
      <c r="F23" s="24"/>
      <c r="G23" s="38">
        <f t="shared" si="1"/>
        <v>0</v>
      </c>
      <c r="H23" s="7"/>
      <c r="I23" s="36">
        <v>16</v>
      </c>
      <c r="J23" s="21"/>
      <c r="K23" s="30"/>
      <c r="L23" s="114"/>
      <c r="M23" s="21"/>
      <c r="N23" s="24"/>
      <c r="O23" s="25">
        <f t="shared" si="0"/>
        <v>0</v>
      </c>
    </row>
    <row r="24" spans="1:15" ht="53.1" customHeight="1">
      <c r="A24" s="50">
        <v>17</v>
      </c>
      <c r="B24" s="21"/>
      <c r="C24" s="30"/>
      <c r="D24" s="114"/>
      <c r="E24" s="21"/>
      <c r="F24" s="24"/>
      <c r="G24" s="38">
        <f t="shared" si="1"/>
        <v>0</v>
      </c>
      <c r="H24" s="7"/>
      <c r="I24" s="48"/>
      <c r="J24" s="48"/>
      <c r="K24" s="48"/>
      <c r="L24" s="48"/>
      <c r="M24" s="48"/>
      <c r="N24" s="48"/>
      <c r="O24" s="48"/>
    </row>
    <row r="25" spans="1:15" ht="53.1" customHeight="1">
      <c r="A25" s="50">
        <v>18</v>
      </c>
      <c r="B25" s="21"/>
      <c r="C25" s="30"/>
      <c r="D25" s="114"/>
      <c r="E25" s="21"/>
      <c r="F25" s="24"/>
      <c r="G25" s="38">
        <f t="shared" si="1"/>
        <v>0</v>
      </c>
      <c r="H25" s="7"/>
    </row>
    <row r="26" spans="1:15" ht="53.1" customHeight="1">
      <c r="A26" s="50">
        <v>19</v>
      </c>
      <c r="B26" s="21"/>
      <c r="C26" s="30"/>
      <c r="D26" s="114"/>
      <c r="E26" s="21"/>
      <c r="F26" s="24"/>
      <c r="G26" s="38">
        <f t="shared" si="1"/>
        <v>0</v>
      </c>
      <c r="H26" s="7"/>
    </row>
    <row r="27" spans="1:15" ht="53.1" customHeight="1">
      <c r="A27" s="50">
        <v>20</v>
      </c>
      <c r="B27" s="21"/>
      <c r="C27" s="30"/>
      <c r="D27" s="114"/>
      <c r="E27" s="21"/>
      <c r="F27" s="24"/>
      <c r="G27" s="38">
        <f t="shared" si="1"/>
        <v>0</v>
      </c>
      <c r="H27" s="7"/>
    </row>
    <row r="28" spans="1:15" ht="53.1" customHeight="1">
      <c r="A28" s="50">
        <v>21</v>
      </c>
      <c r="B28" s="21"/>
      <c r="C28" s="30"/>
      <c r="D28" s="114"/>
      <c r="E28" s="21"/>
      <c r="F28" s="24"/>
      <c r="G28" s="38">
        <f t="shared" si="1"/>
        <v>0</v>
      </c>
      <c r="H28" s="7"/>
    </row>
    <row r="29" spans="1:15" ht="53.1" customHeight="1">
      <c r="A29" s="50">
        <v>22</v>
      </c>
      <c r="B29" s="21"/>
      <c r="C29" s="30"/>
      <c r="D29" s="114"/>
      <c r="E29" s="21"/>
      <c r="F29" s="24"/>
      <c r="G29" s="38">
        <f t="shared" si="1"/>
        <v>0</v>
      </c>
      <c r="H29" s="7"/>
    </row>
    <row r="30" spans="1:15" ht="53.1" customHeight="1">
      <c r="A30" s="50">
        <v>23</v>
      </c>
      <c r="B30" s="21"/>
      <c r="C30" s="30"/>
      <c r="D30" s="114"/>
      <c r="E30" s="21"/>
      <c r="F30" s="24"/>
      <c r="G30" s="38">
        <f t="shared" si="1"/>
        <v>0</v>
      </c>
      <c r="H30" s="7"/>
    </row>
    <row r="31" spans="1:15" ht="53.1" customHeight="1">
      <c r="A31" s="50">
        <v>24</v>
      </c>
      <c r="B31" s="21"/>
      <c r="C31" s="30"/>
      <c r="D31" s="114"/>
      <c r="E31" s="21"/>
      <c r="F31" s="24"/>
      <c r="G31" s="38">
        <f t="shared" si="1"/>
        <v>0</v>
      </c>
      <c r="H31" s="7"/>
    </row>
    <row r="32" spans="1:15" ht="53.1" customHeight="1">
      <c r="A32" s="50">
        <v>25</v>
      </c>
      <c r="B32" s="21"/>
      <c r="C32" s="30"/>
      <c r="D32" s="114"/>
      <c r="E32" s="21"/>
      <c r="F32" s="24"/>
      <c r="G32" s="38">
        <f t="shared" si="1"/>
        <v>0</v>
      </c>
      <c r="H32" s="7"/>
    </row>
    <row r="33" spans="1:8" ht="53.1" customHeight="1">
      <c r="A33" s="50">
        <v>26</v>
      </c>
      <c r="B33" s="21"/>
      <c r="C33" s="30"/>
      <c r="D33" s="114"/>
      <c r="E33" s="21"/>
      <c r="F33" s="24"/>
      <c r="G33" s="38">
        <f t="shared" si="1"/>
        <v>0</v>
      </c>
      <c r="H33" s="7"/>
    </row>
    <row r="34" spans="1:8" ht="53.1" customHeight="1">
      <c r="A34" s="50">
        <v>27</v>
      </c>
      <c r="B34" s="21"/>
      <c r="C34" s="30"/>
      <c r="D34" s="114"/>
      <c r="E34" s="21"/>
      <c r="F34" s="24"/>
      <c r="G34" s="38">
        <f t="shared" si="1"/>
        <v>0</v>
      </c>
      <c r="H34" s="7"/>
    </row>
    <row r="35" spans="1:8" ht="53.1" customHeight="1">
      <c r="A35" s="50">
        <v>28</v>
      </c>
      <c r="B35" s="21"/>
      <c r="C35" s="30"/>
      <c r="D35" s="114"/>
      <c r="E35" s="21"/>
      <c r="F35" s="24"/>
      <c r="G35" s="38">
        <f t="shared" si="1"/>
        <v>0</v>
      </c>
      <c r="H35" s="7"/>
    </row>
    <row r="36" spans="1:8" ht="53.1" customHeight="1">
      <c r="A36" s="50">
        <v>29</v>
      </c>
      <c r="B36" s="21"/>
      <c r="C36" s="30"/>
      <c r="D36" s="114"/>
      <c r="E36" s="21"/>
      <c r="F36" s="24"/>
      <c r="G36" s="38">
        <f t="shared" si="1"/>
        <v>0</v>
      </c>
      <c r="H36" s="7"/>
    </row>
    <row r="37" spans="1:8" ht="53.1" customHeight="1">
      <c r="A37" s="50">
        <v>30</v>
      </c>
      <c r="B37" s="21"/>
      <c r="C37" s="30"/>
      <c r="D37" s="114"/>
      <c r="E37" s="21"/>
      <c r="F37" s="24"/>
      <c r="G37" s="38">
        <f t="shared" si="1"/>
        <v>0</v>
      </c>
      <c r="H37" s="7"/>
    </row>
    <row r="38" spans="1:8" ht="53.1" customHeight="1">
      <c r="A38" s="50">
        <v>31</v>
      </c>
      <c r="B38" s="21"/>
      <c r="C38" s="30"/>
      <c r="D38" s="114"/>
      <c r="E38" s="21"/>
      <c r="F38" s="24"/>
      <c r="G38" s="38">
        <f t="shared" si="1"/>
        <v>0</v>
      </c>
      <c r="H38" s="7"/>
    </row>
    <row r="39" spans="1:8" ht="53.1" customHeight="1">
      <c r="A39" s="50">
        <v>32</v>
      </c>
      <c r="B39" s="21"/>
      <c r="C39" s="30"/>
      <c r="D39" s="114"/>
      <c r="E39" s="21"/>
      <c r="F39" s="24"/>
      <c r="G39" s="38">
        <f>E39*F39</f>
        <v>0</v>
      </c>
      <c r="H39" s="7"/>
    </row>
  </sheetData>
  <sheetProtection algorithmName="SHA-512" hashValue="5wK8C13HsMifpFPumCcAyQFAjhPEpay3pLicK6FyMdB3efH1GWCA7CrJi3xGbbI82G1G1wDBkXgwgIcmONgqiQ==" saltValue="xx/7GT66bPhPr9SjvWPH7w==" spinCount="100000" sheet="1" objects="1" scenarios="1"/>
  <mergeCells count="19">
    <mergeCell ref="M6:M7"/>
    <mergeCell ref="N6:N7"/>
    <mergeCell ref="O6:O7"/>
    <mergeCell ref="I6:I7"/>
    <mergeCell ref="J6:J7"/>
    <mergeCell ref="K6:K7"/>
    <mergeCell ref="L6:L7"/>
    <mergeCell ref="B6:B7"/>
    <mergeCell ref="A6:A7"/>
    <mergeCell ref="G6:G7"/>
    <mergeCell ref="C6:C7"/>
    <mergeCell ref="E6:E7"/>
    <mergeCell ref="F6:F7"/>
    <mergeCell ref="D6:D7"/>
    <mergeCell ref="I4:J4"/>
    <mergeCell ref="A2:C2"/>
    <mergeCell ref="A3:C3"/>
    <mergeCell ref="A4:B4"/>
    <mergeCell ref="C4:G4"/>
  </mergeCells>
  <phoneticPr fontId="5"/>
  <conditionalFormatting sqref="B8:F39">
    <cfRule type="expression" dxfId="4" priority="12">
      <formula>AND(COUNTA($B8:$F8)&gt;0, COUNTA($B8:$F8)&lt;COLUMNS($B8:$F8))</formula>
    </cfRule>
  </conditionalFormatting>
  <dataValidations count="2">
    <dataValidation type="list" allowBlank="1" showInputMessage="1" showErrorMessage="1" sqref="B8:B39 J8:J23" xr:uid="{82BA82AE-70D1-4260-9DBF-0081FF90CA31}">
      <formula1>"令和7,令和8,令和9"</formula1>
    </dataValidation>
    <dataValidation type="whole" operator="greaterThanOrEqual" allowBlank="1" showInputMessage="1" showErrorMessage="1" errorTitle="入力エラー" error="半角数字（単位：円）を入力してください。" sqref="F8:F39" xr:uid="{FCFC276D-ADA0-4E58-9BB7-18239225D302}">
      <formula1>0</formula1>
    </dataValidation>
  </dataValidations>
  <printOptions horizontalCentered="1"/>
  <pageMargins left="0.59055118110236227" right="0.59055118110236227" top="0.47244094488188981" bottom="0.47244094488188981" header="0" footer="0"/>
  <pageSetup paperSize="9" scale="69" fitToHeight="0" orientation="portrait" r:id="rId1"/>
  <headerFooter>
    <oddFooter>&amp;P / &amp;N ページ</oddFooter>
  </headerFooter>
  <rowBreaks count="1" manualBreakCount="1">
    <brk id="2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5988E-7C2A-4B78-936F-5D30DB2B5E06}">
  <sheetPr codeName="Sheet5">
    <pageSetUpPr fitToPage="1"/>
  </sheetPr>
  <dimension ref="A1:N39"/>
  <sheetViews>
    <sheetView showGridLines="0" view="pageBreakPreview" zoomScale="75" zoomScaleNormal="100" zoomScaleSheetLayoutView="75" workbookViewId="0">
      <pane ySplit="7" topLeftCell="A8" activePane="bottomLeft" state="frozen"/>
      <selection pane="bottomLeft" activeCell="A8" sqref="A8"/>
    </sheetView>
  </sheetViews>
  <sheetFormatPr defaultColWidth="8.59765625" defaultRowHeight="18"/>
  <cols>
    <col min="1" max="1" width="4.59765625" style="7" customWidth="1"/>
    <col min="2" max="2" width="7.59765625" style="10" customWidth="1"/>
    <col min="3" max="3" width="12.296875" style="7" customWidth="1"/>
    <col min="4" max="4" width="73.296875" style="10" customWidth="1"/>
    <col min="5" max="6" width="10.59765625" style="10" customWidth="1"/>
    <col min="7" max="7" width="8.59765625" style="10" customWidth="1"/>
    <col min="8" max="8" width="4.59765625" style="10" customWidth="1"/>
    <col min="9" max="9" width="7.59765625" style="10" customWidth="1"/>
    <col min="10" max="10" width="12.296875" style="10" customWidth="1"/>
    <col min="11" max="11" width="75.59765625" style="10" customWidth="1"/>
    <col min="12" max="12" width="8.296875" style="10" bestFit="1" customWidth="1"/>
    <col min="13" max="13" width="10.59765625" style="10" customWidth="1"/>
    <col min="14" max="14" width="10.59765625" customWidth="1"/>
    <col min="15" max="16384" width="8.59765625" style="10"/>
  </cols>
  <sheetData>
    <row r="1" spans="1:14" s="6" customFormat="1" ht="27.6" customHeight="1">
      <c r="A1" s="7"/>
      <c r="F1" s="1" t="str">
        <f>'1(1)_設備備品費'!$H$1</f>
        <v>領域：JSCP記入　申請番号：JSCP記入　研究代表者：</v>
      </c>
      <c r="H1" s="10"/>
      <c r="I1" s="10"/>
      <c r="J1" s="10"/>
      <c r="K1" s="10"/>
      <c r="L1" s="10"/>
      <c r="M1" s="10"/>
      <c r="N1"/>
    </row>
    <row r="2" spans="1:14" ht="27.6" customHeight="1">
      <c r="A2" s="164" t="s">
        <v>120</v>
      </c>
      <c r="B2" s="164"/>
      <c r="C2" s="164"/>
      <c r="D2" s="195"/>
      <c r="E2" s="80" t="s">
        <v>60</v>
      </c>
      <c r="F2" s="70">
        <f>SUM($F$8:$F$39)</f>
        <v>0</v>
      </c>
      <c r="G2" s="8"/>
    </row>
    <row r="3" spans="1:14" ht="27.6" customHeight="1">
      <c r="A3" s="196" t="s">
        <v>128</v>
      </c>
      <c r="B3" s="171"/>
      <c r="C3" s="171"/>
      <c r="D3" s="8"/>
      <c r="E3" s="8"/>
      <c r="F3" s="12"/>
      <c r="G3" s="8"/>
      <c r="H3" s="7"/>
      <c r="L3" s="12"/>
    </row>
    <row r="4" spans="1:14" ht="90" customHeight="1">
      <c r="A4" s="172" t="s">
        <v>45</v>
      </c>
      <c r="B4" s="173"/>
      <c r="C4" s="163"/>
      <c r="D4" s="163"/>
      <c r="E4" s="163"/>
      <c r="F4" s="163"/>
      <c r="G4" s="32"/>
      <c r="H4" s="197" t="s">
        <v>62</v>
      </c>
      <c r="I4" s="197"/>
      <c r="J4" s="26"/>
      <c r="K4" s="26"/>
      <c r="L4" s="39"/>
    </row>
    <row r="5" spans="1:14" ht="11.1" customHeight="1">
      <c r="A5" s="29"/>
      <c r="B5" s="27"/>
      <c r="C5" s="27"/>
      <c r="D5" s="8"/>
      <c r="E5" s="8"/>
      <c r="F5" s="12"/>
      <c r="G5" s="8"/>
      <c r="H5" s="7"/>
      <c r="L5" s="12"/>
    </row>
    <row r="6" spans="1:14" ht="18" customHeight="1">
      <c r="A6" s="160" t="s">
        <v>38</v>
      </c>
      <c r="B6" s="177" t="s">
        <v>46</v>
      </c>
      <c r="C6" s="158" t="s">
        <v>54</v>
      </c>
      <c r="D6" s="198" t="s">
        <v>112</v>
      </c>
      <c r="E6" s="160"/>
      <c r="F6" s="169" t="s">
        <v>61</v>
      </c>
      <c r="G6" s="8"/>
      <c r="H6" s="201" t="s">
        <v>38</v>
      </c>
      <c r="I6" s="203" t="s">
        <v>46</v>
      </c>
      <c r="J6" s="204" t="s">
        <v>54</v>
      </c>
      <c r="K6" s="198" t="s">
        <v>104</v>
      </c>
      <c r="L6" s="160"/>
      <c r="M6" s="193" t="s">
        <v>61</v>
      </c>
    </row>
    <row r="7" spans="1:14" s="8" customFormat="1" ht="18" customHeight="1">
      <c r="A7" s="160"/>
      <c r="B7" s="178"/>
      <c r="C7" s="158"/>
      <c r="D7" s="160"/>
      <c r="E7" s="160"/>
      <c r="F7" s="170"/>
      <c r="H7" s="202"/>
      <c r="I7" s="186"/>
      <c r="J7" s="205"/>
      <c r="K7" s="160"/>
      <c r="L7" s="160"/>
      <c r="M7" s="194"/>
      <c r="N7"/>
    </row>
    <row r="8" spans="1:14" ht="53.1" customHeight="1">
      <c r="A8" s="49">
        <v>1</v>
      </c>
      <c r="B8" s="21"/>
      <c r="C8" s="23"/>
      <c r="D8" s="191"/>
      <c r="E8" s="192"/>
      <c r="F8" s="24"/>
      <c r="G8" s="7"/>
      <c r="H8" s="21">
        <v>1</v>
      </c>
      <c r="I8" s="85" t="s">
        <v>37</v>
      </c>
      <c r="J8" s="93" t="s">
        <v>103</v>
      </c>
      <c r="K8" s="199" t="s">
        <v>132</v>
      </c>
      <c r="L8" s="200"/>
      <c r="M8" s="92">
        <v>960000</v>
      </c>
    </row>
    <row r="9" spans="1:14" ht="53.1" customHeight="1">
      <c r="A9" s="49">
        <v>2</v>
      </c>
      <c r="B9" s="21"/>
      <c r="C9" s="23"/>
      <c r="D9" s="191"/>
      <c r="E9" s="192"/>
      <c r="F9" s="24"/>
      <c r="G9" s="9"/>
      <c r="H9" s="21">
        <v>2</v>
      </c>
      <c r="I9" s="85" t="s">
        <v>88</v>
      </c>
      <c r="J9" s="93" t="s">
        <v>103</v>
      </c>
      <c r="K9" s="199" t="s">
        <v>133</v>
      </c>
      <c r="L9" s="200"/>
      <c r="M9" s="92">
        <v>1920000</v>
      </c>
    </row>
    <row r="10" spans="1:14" ht="53.1" customHeight="1">
      <c r="A10" s="49">
        <v>3</v>
      </c>
      <c r="B10" s="21"/>
      <c r="C10" s="23"/>
      <c r="D10" s="191"/>
      <c r="E10" s="192"/>
      <c r="F10" s="112"/>
      <c r="G10" s="9"/>
      <c r="H10" s="21">
        <v>3</v>
      </c>
      <c r="I10" s="85" t="s">
        <v>37</v>
      </c>
      <c r="J10" s="93" t="s">
        <v>111</v>
      </c>
      <c r="K10" s="199" t="s">
        <v>134</v>
      </c>
      <c r="L10" s="200"/>
      <c r="M10" s="92">
        <v>20000</v>
      </c>
    </row>
    <row r="11" spans="1:14" ht="53.1" customHeight="1">
      <c r="A11" s="49">
        <v>4</v>
      </c>
      <c r="B11" s="21"/>
      <c r="C11" s="23"/>
      <c r="D11" s="191"/>
      <c r="E11" s="192"/>
      <c r="F11" s="24"/>
      <c r="G11" s="9"/>
      <c r="H11" s="21">
        <v>4</v>
      </c>
      <c r="I11" s="21"/>
      <c r="J11" s="23"/>
      <c r="K11" s="189"/>
      <c r="L11" s="190"/>
      <c r="M11" s="24"/>
    </row>
    <row r="12" spans="1:14" ht="53.1" customHeight="1">
      <c r="A12" s="49">
        <v>5</v>
      </c>
      <c r="B12" s="21"/>
      <c r="C12" s="23"/>
      <c r="D12" s="191"/>
      <c r="E12" s="192"/>
      <c r="F12" s="24"/>
      <c r="G12" s="7"/>
      <c r="H12" s="21">
        <v>5</v>
      </c>
      <c r="I12" s="21"/>
      <c r="J12" s="23"/>
      <c r="K12" s="189"/>
      <c r="L12" s="190"/>
      <c r="M12" s="24"/>
    </row>
    <row r="13" spans="1:14" ht="53.1" customHeight="1">
      <c r="A13" s="49">
        <v>6</v>
      </c>
      <c r="B13" s="21"/>
      <c r="C13" s="23"/>
      <c r="D13" s="191"/>
      <c r="E13" s="192"/>
      <c r="F13" s="24"/>
      <c r="G13" s="7"/>
      <c r="H13" s="21">
        <v>6</v>
      </c>
      <c r="I13" s="21"/>
      <c r="J13" s="23"/>
      <c r="K13" s="189"/>
      <c r="L13" s="190"/>
      <c r="M13" s="24"/>
    </row>
    <row r="14" spans="1:14" ht="53.1" customHeight="1">
      <c r="A14" s="49">
        <v>7</v>
      </c>
      <c r="B14" s="21"/>
      <c r="C14" s="23"/>
      <c r="D14" s="191"/>
      <c r="E14" s="192"/>
      <c r="F14" s="24"/>
      <c r="G14" s="7"/>
      <c r="H14" s="21">
        <v>7</v>
      </c>
      <c r="I14" s="21"/>
      <c r="J14" s="23"/>
      <c r="K14" s="189"/>
      <c r="L14" s="190"/>
      <c r="M14" s="24"/>
    </row>
    <row r="15" spans="1:14" ht="53.1" customHeight="1">
      <c r="A15" s="49">
        <v>8</v>
      </c>
      <c r="B15" s="21"/>
      <c r="C15" s="23"/>
      <c r="D15" s="191"/>
      <c r="E15" s="192"/>
      <c r="F15" s="24"/>
      <c r="G15" s="7"/>
      <c r="H15" s="21">
        <v>8</v>
      </c>
      <c r="I15" s="21"/>
      <c r="J15" s="23"/>
      <c r="K15" s="189"/>
      <c r="L15" s="190"/>
      <c r="M15" s="24"/>
    </row>
    <row r="16" spans="1:14" ht="53.1" customHeight="1">
      <c r="A16" s="49">
        <v>9</v>
      </c>
      <c r="B16" s="21"/>
      <c r="C16" s="23"/>
      <c r="D16" s="191"/>
      <c r="E16" s="192"/>
      <c r="F16" s="24"/>
      <c r="G16" s="7"/>
      <c r="H16" s="21">
        <v>9</v>
      </c>
      <c r="I16" s="21"/>
      <c r="J16" s="23"/>
      <c r="K16" s="189"/>
      <c r="L16" s="190"/>
      <c r="M16" s="24"/>
    </row>
    <row r="17" spans="1:13" ht="53.1" customHeight="1">
      <c r="A17" s="49">
        <v>10</v>
      </c>
      <c r="B17" s="21"/>
      <c r="C17" s="23"/>
      <c r="D17" s="191"/>
      <c r="E17" s="192"/>
      <c r="F17" s="24"/>
      <c r="G17" s="7"/>
      <c r="H17" s="21">
        <v>10</v>
      </c>
      <c r="I17" s="21"/>
      <c r="J17" s="23"/>
      <c r="K17" s="189"/>
      <c r="L17" s="190"/>
      <c r="M17" s="24"/>
    </row>
    <row r="18" spans="1:13" ht="53.1" customHeight="1">
      <c r="A18" s="49">
        <v>11</v>
      </c>
      <c r="B18" s="21"/>
      <c r="C18" s="23"/>
      <c r="D18" s="191"/>
      <c r="E18" s="192"/>
      <c r="F18" s="24"/>
      <c r="G18" s="7"/>
      <c r="H18" s="21">
        <v>11</v>
      </c>
      <c r="I18" s="21"/>
      <c r="J18" s="23"/>
      <c r="K18" s="189"/>
      <c r="L18" s="190"/>
      <c r="M18" s="24"/>
    </row>
    <row r="19" spans="1:13" ht="53.1" customHeight="1">
      <c r="A19" s="49">
        <v>12</v>
      </c>
      <c r="B19" s="21"/>
      <c r="C19" s="23"/>
      <c r="D19" s="191"/>
      <c r="E19" s="192"/>
      <c r="F19" s="24"/>
      <c r="G19" s="7"/>
      <c r="H19" s="21">
        <v>12</v>
      </c>
      <c r="I19" s="21"/>
      <c r="J19" s="23"/>
      <c r="K19" s="189"/>
      <c r="L19" s="190"/>
      <c r="M19" s="24"/>
    </row>
    <row r="20" spans="1:13" ht="53.1" customHeight="1">
      <c r="A20" s="49">
        <v>13</v>
      </c>
      <c r="B20" s="21"/>
      <c r="C20" s="23"/>
      <c r="D20" s="191"/>
      <c r="E20" s="192"/>
      <c r="F20" s="24"/>
      <c r="G20" s="7"/>
      <c r="H20" s="21">
        <v>13</v>
      </c>
      <c r="I20" s="21"/>
      <c r="J20" s="23"/>
      <c r="K20" s="189"/>
      <c r="L20" s="190"/>
      <c r="M20" s="24"/>
    </row>
    <row r="21" spans="1:13" ht="53.1" customHeight="1">
      <c r="A21" s="49">
        <v>14</v>
      </c>
      <c r="B21" s="21"/>
      <c r="C21" s="23"/>
      <c r="D21" s="191"/>
      <c r="E21" s="192"/>
      <c r="F21" s="24"/>
      <c r="G21" s="7"/>
      <c r="H21" s="21">
        <v>14</v>
      </c>
      <c r="I21" s="21"/>
      <c r="J21" s="23"/>
      <c r="K21" s="189"/>
      <c r="L21" s="190"/>
      <c r="M21" s="24"/>
    </row>
    <row r="22" spans="1:13" ht="53.1" customHeight="1">
      <c r="A22" s="49">
        <v>15</v>
      </c>
      <c r="B22" s="21"/>
      <c r="C22" s="23"/>
      <c r="D22" s="191"/>
      <c r="E22" s="192"/>
      <c r="F22" s="24"/>
      <c r="G22" s="7"/>
      <c r="H22" s="21">
        <v>15</v>
      </c>
      <c r="I22" s="21"/>
      <c r="J22" s="23"/>
      <c r="K22" s="189"/>
      <c r="L22" s="190"/>
      <c r="M22" s="24"/>
    </row>
    <row r="23" spans="1:13" ht="53.1" customHeight="1">
      <c r="A23" s="49">
        <v>16</v>
      </c>
      <c r="B23" s="21"/>
      <c r="C23" s="23"/>
      <c r="D23" s="191"/>
      <c r="E23" s="192"/>
      <c r="F23" s="24"/>
      <c r="G23" s="7"/>
      <c r="H23" s="21">
        <v>16</v>
      </c>
      <c r="I23" s="21"/>
      <c r="J23" s="23"/>
      <c r="K23" s="189"/>
      <c r="L23" s="190"/>
      <c r="M23" s="24"/>
    </row>
    <row r="24" spans="1:13" ht="53.1" customHeight="1">
      <c r="A24" s="49">
        <v>17</v>
      </c>
      <c r="B24" s="21"/>
      <c r="C24" s="23"/>
      <c r="D24" s="191"/>
      <c r="E24" s="192"/>
      <c r="F24" s="24"/>
      <c r="G24" s="7"/>
      <c r="H24"/>
      <c r="I24"/>
      <c r="J24"/>
      <c r="K24"/>
      <c r="L24"/>
      <c r="M24"/>
    </row>
    <row r="25" spans="1:13" ht="53.1" customHeight="1">
      <c r="A25" s="49">
        <v>18</v>
      </c>
      <c r="B25" s="21"/>
      <c r="C25" s="23"/>
      <c r="D25" s="191"/>
      <c r="E25" s="192"/>
      <c r="F25" s="24"/>
      <c r="G25" s="7"/>
      <c r="H25"/>
      <c r="I25"/>
      <c r="J25"/>
      <c r="K25"/>
      <c r="L25"/>
      <c r="M25"/>
    </row>
    <row r="26" spans="1:13" ht="53.1" customHeight="1">
      <c r="A26" s="49">
        <v>19</v>
      </c>
      <c r="B26" s="21"/>
      <c r="C26" s="23"/>
      <c r="D26" s="191"/>
      <c r="E26" s="192"/>
      <c r="F26" s="24"/>
      <c r="G26" s="7"/>
      <c r="H26"/>
      <c r="I26"/>
      <c r="J26"/>
      <c r="K26"/>
      <c r="L26"/>
      <c r="M26"/>
    </row>
    <row r="27" spans="1:13" ht="53.1" customHeight="1">
      <c r="A27" s="49">
        <v>20</v>
      </c>
      <c r="B27" s="21"/>
      <c r="C27" s="23"/>
      <c r="D27" s="191"/>
      <c r="E27" s="192"/>
      <c r="F27" s="24"/>
      <c r="G27" s="7"/>
      <c r="H27"/>
      <c r="I27"/>
      <c r="J27"/>
      <c r="K27"/>
      <c r="L27"/>
      <c r="M27"/>
    </row>
    <row r="28" spans="1:13" ht="53.1" customHeight="1">
      <c r="A28" s="49">
        <v>21</v>
      </c>
      <c r="B28" s="21"/>
      <c r="C28" s="23"/>
      <c r="D28" s="191"/>
      <c r="E28" s="192"/>
      <c r="F28" s="24"/>
      <c r="G28" s="7"/>
      <c r="H28"/>
      <c r="I28"/>
      <c r="J28"/>
      <c r="K28"/>
      <c r="L28"/>
      <c r="M28"/>
    </row>
    <row r="29" spans="1:13" ht="53.1" customHeight="1">
      <c r="A29" s="49">
        <v>22</v>
      </c>
      <c r="B29" s="21"/>
      <c r="C29" s="23"/>
      <c r="D29" s="191"/>
      <c r="E29" s="192"/>
      <c r="F29" s="24"/>
      <c r="G29" s="7"/>
      <c r="H29"/>
      <c r="I29"/>
      <c r="J29"/>
      <c r="K29"/>
      <c r="L29"/>
      <c r="M29"/>
    </row>
    <row r="30" spans="1:13" ht="53.1" customHeight="1">
      <c r="A30" s="49">
        <v>23</v>
      </c>
      <c r="B30" s="21"/>
      <c r="C30" s="23"/>
      <c r="D30" s="191"/>
      <c r="E30" s="192"/>
      <c r="F30" s="24"/>
      <c r="G30" s="7"/>
      <c r="H30"/>
      <c r="I30"/>
      <c r="J30"/>
      <c r="K30"/>
      <c r="L30"/>
      <c r="M30"/>
    </row>
    <row r="31" spans="1:13" ht="53.1" customHeight="1">
      <c r="A31" s="49">
        <v>24</v>
      </c>
      <c r="B31" s="21"/>
      <c r="C31" s="23"/>
      <c r="D31" s="191"/>
      <c r="E31" s="192"/>
      <c r="F31" s="24"/>
      <c r="G31" s="9"/>
      <c r="H31"/>
      <c r="I31"/>
      <c r="J31"/>
      <c r="K31"/>
      <c r="L31"/>
      <c r="M31"/>
    </row>
    <row r="32" spans="1:13" ht="53.1" customHeight="1">
      <c r="A32" s="49">
        <v>25</v>
      </c>
      <c r="B32" s="21"/>
      <c r="C32" s="23"/>
      <c r="D32" s="191"/>
      <c r="E32" s="192"/>
      <c r="F32" s="24"/>
      <c r="G32" s="9"/>
    </row>
    <row r="33" spans="1:7" ht="53.1" customHeight="1">
      <c r="A33" s="49">
        <v>26</v>
      </c>
      <c r="B33" s="21"/>
      <c r="C33" s="23"/>
      <c r="D33" s="191"/>
      <c r="E33" s="192"/>
      <c r="F33" s="24"/>
      <c r="G33" s="9"/>
    </row>
    <row r="34" spans="1:7" ht="53.1" customHeight="1">
      <c r="A34" s="49">
        <v>27</v>
      </c>
      <c r="B34" s="21"/>
      <c r="C34" s="23"/>
      <c r="D34" s="191"/>
      <c r="E34" s="192"/>
      <c r="F34" s="24"/>
      <c r="G34" s="9"/>
    </row>
    <row r="35" spans="1:7" ht="53.1" customHeight="1">
      <c r="A35" s="49">
        <v>28</v>
      </c>
      <c r="B35" s="21"/>
      <c r="C35" s="23"/>
      <c r="D35" s="191"/>
      <c r="E35" s="192"/>
      <c r="F35" s="24"/>
      <c r="G35" s="9"/>
    </row>
    <row r="36" spans="1:7" ht="53.1" customHeight="1">
      <c r="A36" s="49">
        <v>29</v>
      </c>
      <c r="B36" s="21"/>
      <c r="C36" s="23"/>
      <c r="D36" s="191"/>
      <c r="E36" s="192"/>
      <c r="F36" s="24"/>
      <c r="G36" s="9"/>
    </row>
    <row r="37" spans="1:7" ht="53.1" customHeight="1">
      <c r="A37" s="49">
        <v>30</v>
      </c>
      <c r="B37" s="21"/>
      <c r="C37" s="23"/>
      <c r="D37" s="191"/>
      <c r="E37" s="192"/>
      <c r="F37" s="24"/>
      <c r="G37" s="9"/>
    </row>
    <row r="38" spans="1:7" ht="53.1" customHeight="1">
      <c r="A38" s="49">
        <v>31</v>
      </c>
      <c r="B38" s="21"/>
      <c r="C38" s="23"/>
      <c r="D38" s="191"/>
      <c r="E38" s="192"/>
      <c r="F38" s="24"/>
      <c r="G38" s="9"/>
    </row>
    <row r="39" spans="1:7" ht="53.1" customHeight="1">
      <c r="A39" s="49">
        <v>32</v>
      </c>
      <c r="B39" s="21"/>
      <c r="C39" s="23"/>
      <c r="D39" s="191"/>
      <c r="E39" s="192"/>
      <c r="F39" s="24"/>
      <c r="G39" s="9"/>
    </row>
  </sheetData>
  <sheetProtection algorithmName="SHA-512" hashValue="ur11dNBYZzjPm4rmq+3lW48m2WbMWsAzhRDoDe0f+9ic+hS58uUuN4+7j0uJXqdeZ3K722M+3Hda9YEmQ60hBg==" saltValue="IfuKf2nDm0VAF112l1Ks3w==" spinCount="100000" sheet="1" objects="1" scenarios="1"/>
  <mergeCells count="63">
    <mergeCell ref="K22:L2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H4:I4"/>
    <mergeCell ref="D6:E7"/>
    <mergeCell ref="K10:L10"/>
    <mergeCell ref="K11:L11"/>
    <mergeCell ref="K12:L12"/>
    <mergeCell ref="K8:L8"/>
    <mergeCell ref="K9:L9"/>
    <mergeCell ref="F6:F7"/>
    <mergeCell ref="H6:H7"/>
    <mergeCell ref="I6:I7"/>
    <mergeCell ref="J6:J7"/>
    <mergeCell ref="K6:L7"/>
    <mergeCell ref="D9:E9"/>
    <mergeCell ref="D10:E10"/>
    <mergeCell ref="D11:E11"/>
    <mergeCell ref="D12:E12"/>
    <mergeCell ref="M6:M7"/>
    <mergeCell ref="D18:E18"/>
    <mergeCell ref="D19:E19"/>
    <mergeCell ref="A2:D2"/>
    <mergeCell ref="A3:C3"/>
    <mergeCell ref="A4:B4"/>
    <mergeCell ref="C4:F4"/>
    <mergeCell ref="A6:A7"/>
    <mergeCell ref="C6:C7"/>
    <mergeCell ref="B6:B7"/>
    <mergeCell ref="D13:E13"/>
    <mergeCell ref="D14:E14"/>
    <mergeCell ref="D15:E15"/>
    <mergeCell ref="D16:E16"/>
    <mergeCell ref="D17:E17"/>
    <mergeCell ref="D8:E8"/>
    <mergeCell ref="D20:E20"/>
    <mergeCell ref="D21:E21"/>
    <mergeCell ref="D22:E22"/>
    <mergeCell ref="D23:E23"/>
    <mergeCell ref="D24:E24"/>
    <mergeCell ref="K23:L23"/>
    <mergeCell ref="D38:E38"/>
    <mergeCell ref="D39:E39"/>
    <mergeCell ref="D30:E30"/>
    <mergeCell ref="D31:E31"/>
    <mergeCell ref="D32:E32"/>
    <mergeCell ref="D33:E33"/>
    <mergeCell ref="D34:E34"/>
    <mergeCell ref="D35:E35"/>
    <mergeCell ref="D36:E36"/>
    <mergeCell ref="D37:E37"/>
    <mergeCell ref="D25:E25"/>
    <mergeCell ref="D26:E26"/>
    <mergeCell ref="D27:E27"/>
    <mergeCell ref="D28:E28"/>
    <mergeCell ref="D29:E29"/>
  </mergeCells>
  <phoneticPr fontId="5"/>
  <conditionalFormatting sqref="B8:F39">
    <cfRule type="expression" dxfId="3" priority="2">
      <formula>AND(COUNTA($B8:$F8)&gt;0, COUNTA($B8:$F8)&lt;COLUMNS($B8:$F8)-1)</formula>
    </cfRule>
  </conditionalFormatting>
  <dataValidations count="4">
    <dataValidation type="decimal" errorStyle="warning" operator="greaterThanOrEqual" allowBlank="1" showInputMessage="1" showErrorMessage="1" sqref="M8:M23" xr:uid="{B38088B7-1F24-48A0-9646-CD2B8586A53B}">
      <formula1>0</formula1>
    </dataValidation>
    <dataValidation type="list" allowBlank="1" showInputMessage="1" showErrorMessage="1" sqref="C8:C39 J8:J23" xr:uid="{A7166584-27C0-4EF1-8CB0-4736CF619560}">
      <formula1>"人件費,謝金"</formula1>
    </dataValidation>
    <dataValidation type="list" allowBlank="1" showInputMessage="1" showErrorMessage="1" sqref="B8:B39 I8:I23" xr:uid="{3D5AD4A9-9A88-4DE9-9577-1059ECF1F919}">
      <formula1>"令和7,令和8,令和9"</formula1>
    </dataValidation>
    <dataValidation type="whole" operator="greaterThanOrEqual" allowBlank="1" showInputMessage="1" showErrorMessage="1" errorTitle="入力エラー" error="半角数字（単位：円）を入力してください。" sqref="F8:F39" xr:uid="{353BABF9-E81B-4BDF-8AD6-C4EF6AC62537}">
      <formula1>0</formula1>
    </dataValidation>
  </dataValidations>
  <printOptions horizontalCentered="1"/>
  <pageMargins left="0.59055118110236227" right="0.59055118110236227" top="0.47244094488188981" bottom="0.47244094488188981" header="0" footer="0"/>
  <pageSetup paperSize="9" scale="69" fitToHeight="0" orientation="portrait" r:id="rId1"/>
  <headerFooter>
    <oddFooter>&amp;P / &amp;N ページ</oddFooter>
  </headerFooter>
  <rowBreaks count="1" manualBreakCount="1">
    <brk id="23" max="5" man="1"/>
  </rowBreaks>
  <colBreaks count="1" manualBreakCount="1">
    <brk id="6" min="1" max="4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348A8-FDAC-4989-B4A4-243EFE475ADD}">
  <sheetPr codeName="Sheet6">
    <pageSetUpPr fitToPage="1"/>
  </sheetPr>
  <dimension ref="A1:Z115"/>
  <sheetViews>
    <sheetView showGridLines="0" view="pageBreakPreview" zoomScale="75" zoomScaleNormal="85" zoomScaleSheetLayoutView="75" workbookViewId="0">
      <pane ySplit="7" topLeftCell="A8" activePane="bottomLeft" state="frozen"/>
      <selection pane="bottomLeft" activeCell="A8" sqref="A8"/>
    </sheetView>
  </sheetViews>
  <sheetFormatPr defaultColWidth="7" defaultRowHeight="18"/>
  <cols>
    <col min="1" max="1" width="4.59765625" style="7" customWidth="1"/>
    <col min="2" max="2" width="7.59765625" style="16" customWidth="1"/>
    <col min="3" max="3" width="6.09765625" style="7" customWidth="1"/>
    <col min="4" max="4" width="12.69921875" style="10" customWidth="1"/>
    <col min="5" max="5" width="21.59765625" style="10" customWidth="1"/>
    <col min="6" max="6" width="3.59765625" style="6" customWidth="1"/>
    <col min="7" max="7" width="2.59765625" style="43" customWidth="1"/>
    <col min="8" max="8" width="3.59765625" style="6" customWidth="1"/>
    <col min="9" max="9" width="2.59765625" style="43" customWidth="1"/>
    <col min="10" max="10" width="33.296875" style="10" customWidth="1"/>
    <col min="11" max="12" width="10.59765625" style="10" customWidth="1"/>
    <col min="13" max="13" width="8.59765625" style="10" customWidth="1"/>
    <col min="14" max="14" width="4.59765625" style="10" customWidth="1"/>
    <col min="15" max="15" width="7.59765625" style="10" customWidth="1"/>
    <col min="16" max="16" width="6.09765625" style="10" customWidth="1"/>
    <col min="17" max="17" width="12.69921875" style="10" customWidth="1"/>
    <col min="18" max="18" width="21.59765625" style="10" customWidth="1"/>
    <col min="19" max="19" width="3.59765625" style="10" customWidth="1"/>
    <col min="20" max="20" width="2.59765625" style="10" customWidth="1"/>
    <col min="21" max="21" width="3.59765625" style="10" customWidth="1"/>
    <col min="22" max="22" width="2.59765625" style="10" customWidth="1"/>
    <col min="23" max="23" width="35.59765625" style="10" customWidth="1"/>
    <col min="24" max="24" width="8.296875" style="10" bestFit="1" customWidth="1"/>
    <col min="25" max="25" width="10.59765625" style="10" customWidth="1"/>
    <col min="26" max="26" width="10.59765625" customWidth="1"/>
    <col min="27" max="16384" width="7" style="10"/>
  </cols>
  <sheetData>
    <row r="1" spans="1:26" s="6" customFormat="1" ht="27.6" customHeight="1">
      <c r="A1" s="7"/>
      <c r="B1" s="16"/>
      <c r="C1" s="7"/>
      <c r="G1" s="42"/>
      <c r="I1" s="42"/>
      <c r="L1" s="1" t="str">
        <f>'1(1)_設備備品費'!$H$1</f>
        <v>領域：JSCP記入　申請番号：JSCP記入　研究代表者：</v>
      </c>
      <c r="N1" s="10"/>
      <c r="O1" s="10"/>
      <c r="P1" s="10"/>
      <c r="Q1" s="10"/>
      <c r="R1" s="10"/>
      <c r="S1" s="10"/>
      <c r="T1" s="10"/>
      <c r="U1" s="10"/>
      <c r="V1" s="10"/>
      <c r="W1" s="10"/>
      <c r="Y1" s="10"/>
      <c r="Z1"/>
    </row>
    <row r="2" spans="1:26" ht="27.6" customHeight="1">
      <c r="A2" s="164" t="s">
        <v>120</v>
      </c>
      <c r="B2" s="164"/>
      <c r="C2" s="164"/>
      <c r="D2" s="164"/>
      <c r="E2" s="164"/>
      <c r="K2" s="80" t="s">
        <v>87</v>
      </c>
      <c r="L2" s="70">
        <f>SUM($L$8:$L$39)</f>
        <v>0</v>
      </c>
      <c r="M2" s="6"/>
    </row>
    <row r="3" spans="1:26" ht="27.6" customHeight="1">
      <c r="A3" s="196" t="s">
        <v>127</v>
      </c>
      <c r="B3" s="171"/>
      <c r="C3" s="171"/>
      <c r="D3" s="171"/>
      <c r="E3" s="8"/>
      <c r="H3" s="11"/>
      <c r="L3" s="12"/>
      <c r="M3" s="6"/>
      <c r="X3" s="12"/>
    </row>
    <row r="4" spans="1:26" ht="90" customHeight="1">
      <c r="A4" s="213" t="s">
        <v>145</v>
      </c>
      <c r="B4" s="173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6"/>
      <c r="N4" s="212" t="s">
        <v>64</v>
      </c>
      <c r="O4" s="212"/>
      <c r="X4" s="12"/>
    </row>
    <row r="5" spans="1:26" ht="11.1" customHeight="1">
      <c r="A5" s="29"/>
      <c r="B5" s="27"/>
      <c r="C5" s="17"/>
      <c r="D5" s="8"/>
      <c r="E5" s="8"/>
      <c r="H5" s="11"/>
      <c r="L5" s="12"/>
      <c r="M5" s="6"/>
      <c r="N5" s="7"/>
      <c r="X5" s="12"/>
    </row>
    <row r="6" spans="1:26" ht="18" customHeight="1">
      <c r="A6" s="160" t="s">
        <v>38</v>
      </c>
      <c r="B6" s="177" t="s">
        <v>46</v>
      </c>
      <c r="C6" s="158" t="s">
        <v>48</v>
      </c>
      <c r="D6" s="158" t="s">
        <v>49</v>
      </c>
      <c r="E6" s="158" t="s">
        <v>47</v>
      </c>
      <c r="F6" s="158" t="s">
        <v>50</v>
      </c>
      <c r="G6" s="158"/>
      <c r="H6" s="158"/>
      <c r="I6" s="158"/>
      <c r="J6" s="158" t="s">
        <v>51</v>
      </c>
      <c r="K6" s="158"/>
      <c r="L6" s="169" t="s">
        <v>61</v>
      </c>
      <c r="M6" s="6"/>
      <c r="N6" s="161" t="s">
        <v>38</v>
      </c>
      <c r="O6" s="203" t="s">
        <v>46</v>
      </c>
      <c r="P6" s="165" t="s">
        <v>48</v>
      </c>
      <c r="Q6" s="165" t="s">
        <v>49</v>
      </c>
      <c r="R6" s="165" t="s">
        <v>47</v>
      </c>
      <c r="S6" s="165" t="s">
        <v>50</v>
      </c>
      <c r="T6" s="165"/>
      <c r="U6" s="165"/>
      <c r="V6" s="165"/>
      <c r="W6" s="165" t="s">
        <v>51</v>
      </c>
      <c r="X6" s="165"/>
      <c r="Y6" s="183" t="s">
        <v>61</v>
      </c>
    </row>
    <row r="7" spans="1:26" s="8" customFormat="1" ht="18" customHeight="1">
      <c r="A7" s="160"/>
      <c r="B7" s="178"/>
      <c r="C7" s="158"/>
      <c r="D7" s="158"/>
      <c r="E7" s="158"/>
      <c r="F7" s="158"/>
      <c r="G7" s="158"/>
      <c r="H7" s="158"/>
      <c r="I7" s="158"/>
      <c r="J7" s="158"/>
      <c r="K7" s="158"/>
      <c r="L7" s="170"/>
      <c r="M7" s="6"/>
      <c r="N7" s="161"/>
      <c r="O7" s="178"/>
      <c r="P7" s="165"/>
      <c r="Q7" s="165"/>
      <c r="R7" s="165"/>
      <c r="S7" s="165"/>
      <c r="T7" s="165"/>
      <c r="U7" s="165"/>
      <c r="V7" s="165"/>
      <c r="W7" s="165"/>
      <c r="X7" s="165"/>
      <c r="Y7" s="184"/>
      <c r="Z7"/>
    </row>
    <row r="8" spans="1:26" ht="53.1" customHeight="1">
      <c r="A8" s="49">
        <v>1</v>
      </c>
      <c r="B8" s="21"/>
      <c r="C8" s="2"/>
      <c r="D8" s="15"/>
      <c r="E8" s="31"/>
      <c r="F8" s="46"/>
      <c r="G8" s="44" t="s">
        <v>52</v>
      </c>
      <c r="H8" s="47"/>
      <c r="I8" s="45" t="s">
        <v>53</v>
      </c>
      <c r="J8" s="206"/>
      <c r="K8" s="207"/>
      <c r="L8" s="34"/>
      <c r="M8" s="7"/>
      <c r="N8" s="21">
        <v>1</v>
      </c>
      <c r="O8" s="85" t="s">
        <v>37</v>
      </c>
      <c r="P8" s="94" t="s">
        <v>21</v>
      </c>
      <c r="Q8" s="95" t="s">
        <v>101</v>
      </c>
      <c r="R8" s="96" t="s">
        <v>122</v>
      </c>
      <c r="S8" s="97">
        <v>2</v>
      </c>
      <c r="T8" s="98" t="s">
        <v>115</v>
      </c>
      <c r="U8" s="99">
        <v>3</v>
      </c>
      <c r="V8" s="100" t="s">
        <v>116</v>
      </c>
      <c r="W8" s="208" t="s">
        <v>118</v>
      </c>
      <c r="X8" s="209"/>
      <c r="Y8" s="101">
        <v>12345</v>
      </c>
    </row>
    <row r="9" spans="1:26" ht="53.1" customHeight="1">
      <c r="A9" s="49">
        <v>2</v>
      </c>
      <c r="B9" s="21"/>
      <c r="C9" s="2"/>
      <c r="D9" s="15"/>
      <c r="E9" s="31"/>
      <c r="F9" s="46"/>
      <c r="G9" s="44" t="s">
        <v>78</v>
      </c>
      <c r="H9" s="47"/>
      <c r="I9" s="45" t="s">
        <v>53</v>
      </c>
      <c r="J9" s="206"/>
      <c r="K9" s="207"/>
      <c r="L9" s="34"/>
      <c r="M9" s="7"/>
      <c r="N9" s="21">
        <v>2</v>
      </c>
      <c r="O9" s="85" t="s">
        <v>37</v>
      </c>
      <c r="P9" s="94" t="s">
        <v>100</v>
      </c>
      <c r="Q9" s="95" t="s">
        <v>101</v>
      </c>
      <c r="R9" s="96" t="s">
        <v>123</v>
      </c>
      <c r="S9" s="97">
        <v>1</v>
      </c>
      <c r="T9" s="98" t="s">
        <v>115</v>
      </c>
      <c r="U9" s="99">
        <v>2</v>
      </c>
      <c r="V9" s="100" t="s">
        <v>116</v>
      </c>
      <c r="W9" s="208" t="s">
        <v>102</v>
      </c>
      <c r="X9" s="209"/>
      <c r="Y9" s="101">
        <v>20000</v>
      </c>
    </row>
    <row r="10" spans="1:26" ht="53.1" customHeight="1">
      <c r="A10" s="49">
        <v>3</v>
      </c>
      <c r="B10" s="21"/>
      <c r="C10" s="3"/>
      <c r="D10" s="15"/>
      <c r="E10" s="31"/>
      <c r="F10" s="46"/>
      <c r="G10" s="44" t="s">
        <v>78</v>
      </c>
      <c r="H10" s="47"/>
      <c r="I10" s="45" t="s">
        <v>53</v>
      </c>
      <c r="J10" s="206"/>
      <c r="K10" s="207"/>
      <c r="L10" s="34"/>
      <c r="M10" s="7"/>
      <c r="N10" s="21">
        <v>3</v>
      </c>
      <c r="O10" s="117" t="s">
        <v>88</v>
      </c>
      <c r="P10" s="121" t="s">
        <v>100</v>
      </c>
      <c r="Q10" s="122" t="s">
        <v>101</v>
      </c>
      <c r="R10" s="123" t="s">
        <v>141</v>
      </c>
      <c r="S10" s="124">
        <v>4</v>
      </c>
      <c r="T10" s="125" t="s">
        <v>143</v>
      </c>
      <c r="U10" s="126">
        <v>5</v>
      </c>
      <c r="V10" s="127" t="s">
        <v>144</v>
      </c>
      <c r="W10" s="210" t="s">
        <v>142</v>
      </c>
      <c r="X10" s="211"/>
      <c r="Y10" s="128">
        <v>200000</v>
      </c>
    </row>
    <row r="11" spans="1:26" ht="53.1" customHeight="1">
      <c r="A11" s="49">
        <v>4</v>
      </c>
      <c r="B11" s="21"/>
      <c r="C11" s="3"/>
      <c r="D11" s="15"/>
      <c r="E11" s="31"/>
      <c r="F11" s="46"/>
      <c r="G11" s="44" t="s">
        <v>78</v>
      </c>
      <c r="H11" s="47"/>
      <c r="I11" s="45" t="s">
        <v>53</v>
      </c>
      <c r="J11" s="206"/>
      <c r="K11" s="207"/>
      <c r="L11" s="34"/>
      <c r="M11" s="7"/>
      <c r="N11" s="21">
        <v>4</v>
      </c>
      <c r="O11" s="21"/>
      <c r="P11" s="3"/>
      <c r="Q11" s="15"/>
      <c r="R11" s="31"/>
      <c r="S11" s="46"/>
      <c r="T11" s="44" t="s">
        <v>52</v>
      </c>
      <c r="U11" s="47"/>
      <c r="V11" s="45" t="s">
        <v>53</v>
      </c>
      <c r="W11" s="206"/>
      <c r="X11" s="207"/>
      <c r="Y11" s="34"/>
    </row>
    <row r="12" spans="1:26" ht="53.1" customHeight="1">
      <c r="A12" s="49">
        <v>5</v>
      </c>
      <c r="B12" s="21"/>
      <c r="C12" s="3"/>
      <c r="D12" s="15"/>
      <c r="E12" s="31"/>
      <c r="F12" s="46"/>
      <c r="G12" s="44" t="s">
        <v>78</v>
      </c>
      <c r="H12" s="47"/>
      <c r="I12" s="45" t="s">
        <v>53</v>
      </c>
      <c r="J12" s="206"/>
      <c r="K12" s="207"/>
      <c r="L12" s="34"/>
      <c r="M12" s="7"/>
      <c r="N12" s="21">
        <v>5</v>
      </c>
      <c r="O12" s="21"/>
      <c r="P12" s="3"/>
      <c r="Q12" s="15"/>
      <c r="R12" s="31"/>
      <c r="S12" s="46"/>
      <c r="T12" s="44" t="s">
        <v>52</v>
      </c>
      <c r="U12" s="47"/>
      <c r="V12" s="45" t="s">
        <v>53</v>
      </c>
      <c r="W12" s="206"/>
      <c r="X12" s="207"/>
      <c r="Y12" s="34"/>
    </row>
    <row r="13" spans="1:26" ht="53.1" customHeight="1">
      <c r="A13" s="49">
        <v>6</v>
      </c>
      <c r="B13" s="21"/>
      <c r="C13" s="3"/>
      <c r="D13" s="15"/>
      <c r="E13" s="31"/>
      <c r="F13" s="46"/>
      <c r="G13" s="44" t="s">
        <v>78</v>
      </c>
      <c r="H13" s="47"/>
      <c r="I13" s="45" t="s">
        <v>53</v>
      </c>
      <c r="J13" s="206"/>
      <c r="K13" s="207"/>
      <c r="L13" s="34"/>
      <c r="M13" s="7"/>
      <c r="N13" s="21">
        <v>6</v>
      </c>
      <c r="O13" s="21"/>
      <c r="P13" s="3"/>
      <c r="Q13" s="15"/>
      <c r="R13" s="31"/>
      <c r="S13" s="46"/>
      <c r="T13" s="44" t="s">
        <v>52</v>
      </c>
      <c r="U13" s="47"/>
      <c r="V13" s="45" t="s">
        <v>53</v>
      </c>
      <c r="W13" s="206"/>
      <c r="X13" s="207"/>
      <c r="Y13" s="34"/>
    </row>
    <row r="14" spans="1:26" ht="53.1" customHeight="1">
      <c r="A14" s="49">
        <v>7</v>
      </c>
      <c r="B14" s="21"/>
      <c r="C14" s="3"/>
      <c r="D14" s="15"/>
      <c r="E14" s="31"/>
      <c r="F14" s="46"/>
      <c r="G14" s="44" t="s">
        <v>78</v>
      </c>
      <c r="H14" s="47"/>
      <c r="I14" s="45" t="s">
        <v>53</v>
      </c>
      <c r="J14" s="206"/>
      <c r="K14" s="207"/>
      <c r="L14" s="34"/>
      <c r="M14" s="9"/>
      <c r="N14" s="21">
        <v>7</v>
      </c>
      <c r="O14" s="21"/>
      <c r="P14" s="3"/>
      <c r="Q14" s="15"/>
      <c r="R14" s="31"/>
      <c r="S14" s="46"/>
      <c r="T14" s="44" t="s">
        <v>52</v>
      </c>
      <c r="U14" s="47"/>
      <c r="V14" s="45" t="s">
        <v>53</v>
      </c>
      <c r="W14" s="206"/>
      <c r="X14" s="207"/>
      <c r="Y14" s="34"/>
    </row>
    <row r="15" spans="1:26" ht="53.1" customHeight="1">
      <c r="A15" s="49">
        <v>8</v>
      </c>
      <c r="B15" s="21"/>
      <c r="C15" s="3"/>
      <c r="D15" s="15"/>
      <c r="E15" s="31"/>
      <c r="F15" s="46"/>
      <c r="G15" s="44" t="s">
        <v>78</v>
      </c>
      <c r="H15" s="47"/>
      <c r="I15" s="45" t="s">
        <v>53</v>
      </c>
      <c r="J15" s="206"/>
      <c r="K15" s="207"/>
      <c r="L15" s="34"/>
      <c r="M15" s="9"/>
      <c r="N15" s="21">
        <v>8</v>
      </c>
      <c r="O15" s="21"/>
      <c r="P15" s="3"/>
      <c r="Q15" s="15"/>
      <c r="R15" s="31"/>
      <c r="S15" s="46"/>
      <c r="T15" s="44" t="s">
        <v>52</v>
      </c>
      <c r="U15" s="47"/>
      <c r="V15" s="45" t="s">
        <v>53</v>
      </c>
      <c r="W15" s="206"/>
      <c r="X15" s="207"/>
      <c r="Y15" s="34"/>
    </row>
    <row r="16" spans="1:26" ht="53.1" customHeight="1">
      <c r="A16" s="49">
        <v>9</v>
      </c>
      <c r="B16" s="21"/>
      <c r="C16" s="3"/>
      <c r="D16" s="15"/>
      <c r="E16" s="31"/>
      <c r="F16" s="46"/>
      <c r="G16" s="44" t="s">
        <v>78</v>
      </c>
      <c r="H16" s="47"/>
      <c r="I16" s="45" t="s">
        <v>53</v>
      </c>
      <c r="J16" s="206"/>
      <c r="K16" s="207"/>
      <c r="L16" s="34"/>
      <c r="M16" s="9"/>
      <c r="N16" s="21">
        <v>9</v>
      </c>
      <c r="O16" s="21"/>
      <c r="P16" s="3"/>
      <c r="Q16" s="15"/>
      <c r="R16" s="31"/>
      <c r="S16" s="46"/>
      <c r="T16" s="44" t="s">
        <v>52</v>
      </c>
      <c r="U16" s="47"/>
      <c r="V16" s="45" t="s">
        <v>53</v>
      </c>
      <c r="W16" s="206"/>
      <c r="X16" s="207"/>
      <c r="Y16" s="34"/>
    </row>
    <row r="17" spans="1:25" ht="53.1" customHeight="1">
      <c r="A17" s="49">
        <v>10</v>
      </c>
      <c r="B17" s="21"/>
      <c r="C17" s="3"/>
      <c r="D17" s="15"/>
      <c r="E17" s="31"/>
      <c r="F17" s="46"/>
      <c r="G17" s="44" t="s">
        <v>78</v>
      </c>
      <c r="H17" s="47"/>
      <c r="I17" s="45" t="s">
        <v>53</v>
      </c>
      <c r="J17" s="206"/>
      <c r="K17" s="207"/>
      <c r="L17" s="34"/>
      <c r="M17" s="9"/>
      <c r="N17" s="21">
        <v>10</v>
      </c>
      <c r="O17" s="21"/>
      <c r="P17" s="3"/>
      <c r="Q17" s="15"/>
      <c r="R17" s="31"/>
      <c r="S17" s="46"/>
      <c r="T17" s="44" t="s">
        <v>52</v>
      </c>
      <c r="U17" s="47"/>
      <c r="V17" s="45" t="s">
        <v>53</v>
      </c>
      <c r="W17" s="206"/>
      <c r="X17" s="207"/>
      <c r="Y17" s="34"/>
    </row>
    <row r="18" spans="1:25" ht="53.1" customHeight="1">
      <c r="A18" s="49">
        <v>11</v>
      </c>
      <c r="B18" s="21"/>
      <c r="C18" s="3"/>
      <c r="D18" s="15"/>
      <c r="E18" s="31"/>
      <c r="F18" s="46"/>
      <c r="G18" s="44" t="s">
        <v>78</v>
      </c>
      <c r="H18" s="47"/>
      <c r="I18" s="45" t="s">
        <v>53</v>
      </c>
      <c r="J18" s="206"/>
      <c r="K18" s="207"/>
      <c r="L18" s="34"/>
      <c r="M18" s="9"/>
      <c r="N18" s="21">
        <v>11</v>
      </c>
      <c r="O18" s="21"/>
      <c r="P18" s="3"/>
      <c r="Q18" s="15"/>
      <c r="R18" s="31"/>
      <c r="S18" s="46"/>
      <c r="T18" s="44" t="s">
        <v>52</v>
      </c>
      <c r="U18" s="47"/>
      <c r="V18" s="45" t="s">
        <v>53</v>
      </c>
      <c r="W18" s="206"/>
      <c r="X18" s="207"/>
      <c r="Y18" s="34"/>
    </row>
    <row r="19" spans="1:25" ht="53.1" customHeight="1">
      <c r="A19" s="49">
        <v>12</v>
      </c>
      <c r="B19" s="21"/>
      <c r="C19" s="3"/>
      <c r="D19" s="15"/>
      <c r="E19" s="31"/>
      <c r="F19" s="46"/>
      <c r="G19" s="44" t="s">
        <v>78</v>
      </c>
      <c r="H19" s="47"/>
      <c r="I19" s="45" t="s">
        <v>53</v>
      </c>
      <c r="J19" s="206"/>
      <c r="K19" s="207"/>
      <c r="L19" s="34"/>
      <c r="M19" s="9"/>
      <c r="N19" s="21">
        <v>12</v>
      </c>
      <c r="O19" s="21"/>
      <c r="P19" s="3"/>
      <c r="Q19" s="15"/>
      <c r="R19" s="31"/>
      <c r="S19" s="46"/>
      <c r="T19" s="44" t="s">
        <v>52</v>
      </c>
      <c r="U19" s="47"/>
      <c r="V19" s="45" t="s">
        <v>53</v>
      </c>
      <c r="W19" s="206"/>
      <c r="X19" s="207"/>
      <c r="Y19" s="34"/>
    </row>
    <row r="20" spans="1:25" ht="53.1" customHeight="1">
      <c r="A20" s="49">
        <v>13</v>
      </c>
      <c r="B20" s="21"/>
      <c r="C20" s="3"/>
      <c r="D20" s="15"/>
      <c r="E20" s="31"/>
      <c r="F20" s="46"/>
      <c r="G20" s="44" t="s">
        <v>78</v>
      </c>
      <c r="H20" s="47"/>
      <c r="I20" s="45" t="s">
        <v>53</v>
      </c>
      <c r="J20" s="206"/>
      <c r="K20" s="207"/>
      <c r="L20" s="34"/>
      <c r="M20" s="9"/>
      <c r="N20" s="21">
        <v>13</v>
      </c>
      <c r="O20" s="21"/>
      <c r="P20" s="3"/>
      <c r="Q20" s="15"/>
      <c r="R20" s="31"/>
      <c r="S20" s="46"/>
      <c r="T20" s="44" t="s">
        <v>52</v>
      </c>
      <c r="U20" s="47"/>
      <c r="V20" s="45" t="s">
        <v>53</v>
      </c>
      <c r="W20" s="206"/>
      <c r="X20" s="207"/>
      <c r="Y20" s="34"/>
    </row>
    <row r="21" spans="1:25" ht="53.1" customHeight="1">
      <c r="A21" s="49">
        <v>14</v>
      </c>
      <c r="B21" s="21"/>
      <c r="C21" s="3"/>
      <c r="D21" s="15"/>
      <c r="E21" s="31"/>
      <c r="F21" s="46"/>
      <c r="G21" s="44" t="s">
        <v>78</v>
      </c>
      <c r="H21" s="47"/>
      <c r="I21" s="45" t="s">
        <v>53</v>
      </c>
      <c r="J21" s="206"/>
      <c r="K21" s="207"/>
      <c r="L21" s="34"/>
      <c r="M21" s="9"/>
      <c r="N21" s="21">
        <v>14</v>
      </c>
      <c r="O21" s="21"/>
      <c r="P21" s="3"/>
      <c r="Q21" s="15"/>
      <c r="R21" s="31"/>
      <c r="S21" s="46"/>
      <c r="T21" s="44" t="s">
        <v>52</v>
      </c>
      <c r="U21" s="47"/>
      <c r="V21" s="45" t="s">
        <v>53</v>
      </c>
      <c r="W21" s="206"/>
      <c r="X21" s="207"/>
      <c r="Y21" s="34"/>
    </row>
    <row r="22" spans="1:25" ht="53.1" customHeight="1">
      <c r="A22" s="49">
        <v>15</v>
      </c>
      <c r="B22" s="21"/>
      <c r="C22" s="3"/>
      <c r="D22" s="15"/>
      <c r="E22" s="31"/>
      <c r="F22" s="46"/>
      <c r="G22" s="44" t="s">
        <v>78</v>
      </c>
      <c r="H22" s="47"/>
      <c r="I22" s="45" t="s">
        <v>53</v>
      </c>
      <c r="J22" s="206"/>
      <c r="K22" s="207"/>
      <c r="L22" s="34"/>
      <c r="M22" s="9"/>
      <c r="N22" s="21">
        <v>15</v>
      </c>
      <c r="O22" s="21"/>
      <c r="P22" s="3"/>
      <c r="Q22" s="15"/>
      <c r="R22" s="31"/>
      <c r="S22" s="46"/>
      <c r="T22" s="44" t="s">
        <v>52</v>
      </c>
      <c r="U22" s="47"/>
      <c r="V22" s="45" t="s">
        <v>53</v>
      </c>
      <c r="W22" s="206"/>
      <c r="X22" s="207"/>
      <c r="Y22" s="34"/>
    </row>
    <row r="23" spans="1:25" ht="53.1" customHeight="1">
      <c r="A23" s="49">
        <v>16</v>
      </c>
      <c r="B23" s="21"/>
      <c r="C23" s="3"/>
      <c r="D23" s="15"/>
      <c r="E23" s="31"/>
      <c r="F23" s="46"/>
      <c r="G23" s="44" t="s">
        <v>78</v>
      </c>
      <c r="H23" s="47"/>
      <c r="I23" s="45" t="s">
        <v>53</v>
      </c>
      <c r="J23" s="206"/>
      <c r="K23" s="207"/>
      <c r="L23" s="34"/>
      <c r="M23" s="9"/>
      <c r="N23" s="21">
        <v>16</v>
      </c>
      <c r="O23" s="21"/>
      <c r="P23" s="3"/>
      <c r="Q23" s="15"/>
      <c r="R23" s="31"/>
      <c r="S23" s="46"/>
      <c r="T23" s="44" t="s">
        <v>52</v>
      </c>
      <c r="U23" s="47"/>
      <c r="V23" s="45" t="s">
        <v>53</v>
      </c>
      <c r="W23" s="206"/>
      <c r="X23" s="207"/>
      <c r="Y23" s="34"/>
    </row>
    <row r="24" spans="1:25" ht="53.1" customHeight="1">
      <c r="A24" s="49">
        <v>17</v>
      </c>
      <c r="B24" s="21"/>
      <c r="C24" s="3"/>
      <c r="D24" s="15"/>
      <c r="E24" s="31"/>
      <c r="F24" s="46"/>
      <c r="G24" s="44" t="s">
        <v>78</v>
      </c>
      <c r="H24" s="47"/>
      <c r="I24" s="45" t="s">
        <v>53</v>
      </c>
      <c r="J24" s="206"/>
      <c r="K24" s="207"/>
      <c r="L24" s="34"/>
      <c r="M24" s="9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5" ht="53.1" customHeight="1">
      <c r="A25" s="49">
        <v>18</v>
      </c>
      <c r="B25" s="21"/>
      <c r="C25" s="3"/>
      <c r="D25" s="15"/>
      <c r="E25" s="31"/>
      <c r="F25" s="46"/>
      <c r="G25" s="44" t="s">
        <v>78</v>
      </c>
      <c r="H25" s="47"/>
      <c r="I25" s="45" t="s">
        <v>53</v>
      </c>
      <c r="J25" s="206"/>
      <c r="K25" s="207"/>
      <c r="L25" s="34"/>
      <c r="M25" s="9"/>
    </row>
    <row r="26" spans="1:25" ht="53.1" customHeight="1">
      <c r="A26" s="49">
        <v>19</v>
      </c>
      <c r="B26" s="21"/>
      <c r="C26" s="3"/>
      <c r="D26" s="15"/>
      <c r="E26" s="31"/>
      <c r="F26" s="46"/>
      <c r="G26" s="44" t="s">
        <v>78</v>
      </c>
      <c r="H26" s="47"/>
      <c r="I26" s="45" t="s">
        <v>53</v>
      </c>
      <c r="J26" s="206"/>
      <c r="K26" s="207"/>
      <c r="L26" s="34"/>
      <c r="M26" s="9"/>
    </row>
    <row r="27" spans="1:25" ht="53.1" customHeight="1">
      <c r="A27" s="49">
        <v>20</v>
      </c>
      <c r="B27" s="21"/>
      <c r="C27" s="3"/>
      <c r="D27" s="15"/>
      <c r="E27" s="31"/>
      <c r="F27" s="46"/>
      <c r="G27" s="44" t="s">
        <v>78</v>
      </c>
      <c r="H27" s="47"/>
      <c r="I27" s="45" t="s">
        <v>53</v>
      </c>
      <c r="J27" s="206"/>
      <c r="K27" s="207"/>
      <c r="L27" s="34"/>
      <c r="M27" s="9"/>
    </row>
    <row r="28" spans="1:25" ht="53.1" customHeight="1">
      <c r="A28" s="49">
        <v>21</v>
      </c>
      <c r="B28" s="21"/>
      <c r="C28" s="3"/>
      <c r="D28" s="15"/>
      <c r="E28" s="31"/>
      <c r="F28" s="46"/>
      <c r="G28" s="44" t="s">
        <v>78</v>
      </c>
      <c r="H28" s="47"/>
      <c r="I28" s="45" t="s">
        <v>53</v>
      </c>
      <c r="J28" s="206"/>
      <c r="K28" s="207"/>
      <c r="L28" s="34"/>
      <c r="M28" s="9"/>
    </row>
    <row r="29" spans="1:25" ht="53.1" customHeight="1">
      <c r="A29" s="49">
        <v>22</v>
      </c>
      <c r="B29" s="21"/>
      <c r="C29" s="3"/>
      <c r="D29" s="15"/>
      <c r="E29" s="31"/>
      <c r="F29" s="46"/>
      <c r="G29" s="44" t="s">
        <v>78</v>
      </c>
      <c r="H29" s="47"/>
      <c r="I29" s="45" t="s">
        <v>53</v>
      </c>
      <c r="J29" s="206"/>
      <c r="K29" s="207"/>
      <c r="L29" s="34"/>
      <c r="M29" s="9"/>
    </row>
    <row r="30" spans="1:25" ht="53.1" customHeight="1">
      <c r="A30" s="49">
        <v>23</v>
      </c>
      <c r="B30" s="21"/>
      <c r="C30" s="3"/>
      <c r="D30" s="15"/>
      <c r="E30" s="31"/>
      <c r="F30" s="46"/>
      <c r="G30" s="44" t="s">
        <v>78</v>
      </c>
      <c r="H30" s="47"/>
      <c r="I30" s="45" t="s">
        <v>53</v>
      </c>
      <c r="J30" s="206"/>
      <c r="K30" s="207"/>
      <c r="L30" s="34"/>
      <c r="M30" s="9"/>
    </row>
    <row r="31" spans="1:25" ht="53.1" customHeight="1">
      <c r="A31" s="49">
        <v>24</v>
      </c>
      <c r="B31" s="21"/>
      <c r="C31" s="3"/>
      <c r="D31" s="15"/>
      <c r="E31" s="31"/>
      <c r="F31" s="46"/>
      <c r="G31" s="44" t="s">
        <v>78</v>
      </c>
      <c r="H31" s="47"/>
      <c r="I31" s="45" t="s">
        <v>53</v>
      </c>
      <c r="J31" s="206"/>
      <c r="K31" s="207"/>
      <c r="L31" s="34"/>
      <c r="M31" s="9"/>
    </row>
    <row r="32" spans="1:25" ht="53.1" customHeight="1">
      <c r="A32" s="49">
        <v>25</v>
      </c>
      <c r="B32" s="21"/>
      <c r="C32" s="3"/>
      <c r="D32" s="15"/>
      <c r="E32" s="31"/>
      <c r="F32" s="46"/>
      <c r="G32" s="44" t="s">
        <v>78</v>
      </c>
      <c r="H32" s="47"/>
      <c r="I32" s="45" t="s">
        <v>53</v>
      </c>
      <c r="J32" s="206"/>
      <c r="K32" s="207"/>
      <c r="L32" s="34"/>
      <c r="M32" s="9"/>
    </row>
    <row r="33" spans="1:13" ht="53.1" customHeight="1">
      <c r="A33" s="49">
        <v>26</v>
      </c>
      <c r="B33" s="21"/>
      <c r="C33" s="3"/>
      <c r="D33" s="15"/>
      <c r="E33" s="31"/>
      <c r="F33" s="46"/>
      <c r="G33" s="44" t="s">
        <v>78</v>
      </c>
      <c r="H33" s="47"/>
      <c r="I33" s="45" t="s">
        <v>53</v>
      </c>
      <c r="J33" s="206"/>
      <c r="K33" s="207"/>
      <c r="L33" s="34"/>
      <c r="M33" s="9"/>
    </row>
    <row r="34" spans="1:13" ht="53.1" customHeight="1">
      <c r="A34" s="49">
        <v>27</v>
      </c>
      <c r="B34" s="21"/>
      <c r="C34" s="3"/>
      <c r="D34" s="15"/>
      <c r="E34" s="31"/>
      <c r="F34" s="46"/>
      <c r="G34" s="44" t="s">
        <v>78</v>
      </c>
      <c r="H34" s="47"/>
      <c r="I34" s="45" t="s">
        <v>53</v>
      </c>
      <c r="J34" s="206"/>
      <c r="K34" s="207"/>
      <c r="L34" s="34"/>
      <c r="M34" s="9"/>
    </row>
    <row r="35" spans="1:13" ht="53.1" customHeight="1">
      <c r="A35" s="49">
        <v>28</v>
      </c>
      <c r="B35" s="21"/>
      <c r="C35" s="3"/>
      <c r="D35" s="15"/>
      <c r="E35" s="31"/>
      <c r="F35" s="46"/>
      <c r="G35" s="44" t="s">
        <v>78</v>
      </c>
      <c r="H35" s="47"/>
      <c r="I35" s="45" t="s">
        <v>53</v>
      </c>
      <c r="J35" s="206"/>
      <c r="K35" s="207"/>
      <c r="L35" s="34"/>
      <c r="M35" s="9"/>
    </row>
    <row r="36" spans="1:13" ht="53.1" customHeight="1">
      <c r="A36" s="49">
        <v>29</v>
      </c>
      <c r="B36" s="21"/>
      <c r="C36" s="3"/>
      <c r="D36" s="15"/>
      <c r="E36" s="31"/>
      <c r="F36" s="46"/>
      <c r="G36" s="44" t="s">
        <v>78</v>
      </c>
      <c r="H36" s="47"/>
      <c r="I36" s="45" t="s">
        <v>53</v>
      </c>
      <c r="J36" s="206"/>
      <c r="K36" s="207"/>
      <c r="L36" s="34"/>
      <c r="M36" s="9"/>
    </row>
    <row r="37" spans="1:13" ht="53.1" customHeight="1">
      <c r="A37" s="49">
        <v>30</v>
      </c>
      <c r="B37" s="21"/>
      <c r="C37" s="3"/>
      <c r="D37" s="15"/>
      <c r="E37" s="31"/>
      <c r="F37" s="46"/>
      <c r="G37" s="44" t="s">
        <v>78</v>
      </c>
      <c r="H37" s="47"/>
      <c r="I37" s="45" t="s">
        <v>53</v>
      </c>
      <c r="J37" s="206"/>
      <c r="K37" s="207"/>
      <c r="L37" s="34"/>
      <c r="M37" s="9"/>
    </row>
    <row r="38" spans="1:13" ht="53.1" customHeight="1">
      <c r="A38" s="49">
        <v>31</v>
      </c>
      <c r="B38" s="21"/>
      <c r="C38" s="3"/>
      <c r="D38" s="15"/>
      <c r="E38" s="31"/>
      <c r="F38" s="46"/>
      <c r="G38" s="44" t="s">
        <v>78</v>
      </c>
      <c r="H38" s="47"/>
      <c r="I38" s="45" t="s">
        <v>53</v>
      </c>
      <c r="J38" s="206"/>
      <c r="K38" s="207"/>
      <c r="L38" s="34"/>
      <c r="M38" s="9"/>
    </row>
    <row r="39" spans="1:13" ht="53.1" customHeight="1">
      <c r="A39" s="49">
        <v>32</v>
      </c>
      <c r="B39" s="21"/>
      <c r="C39" s="3"/>
      <c r="D39" s="15"/>
      <c r="E39" s="31"/>
      <c r="F39" s="46"/>
      <c r="G39" s="44" t="s">
        <v>78</v>
      </c>
      <c r="H39" s="47"/>
      <c r="I39" s="45" t="s">
        <v>53</v>
      </c>
      <c r="J39" s="206"/>
      <c r="K39" s="207"/>
      <c r="L39" s="34"/>
      <c r="M39" s="9"/>
    </row>
    <row r="40" spans="1:13">
      <c r="F40" s="42"/>
      <c r="H40" s="42"/>
    </row>
    <row r="41" spans="1:13">
      <c r="F41" s="42"/>
      <c r="H41" s="42"/>
    </row>
    <row r="42" spans="1:13">
      <c r="F42" s="42"/>
      <c r="H42" s="42"/>
    </row>
    <row r="43" spans="1:13">
      <c r="F43" s="42"/>
      <c r="H43" s="42"/>
    </row>
    <row r="44" spans="1:13">
      <c r="F44" s="42"/>
      <c r="H44" s="42"/>
    </row>
    <row r="45" spans="1:13">
      <c r="F45" s="42"/>
      <c r="H45" s="42"/>
    </row>
    <row r="46" spans="1:13">
      <c r="F46" s="42"/>
      <c r="H46" s="42"/>
    </row>
    <row r="47" spans="1:13">
      <c r="F47" s="42"/>
      <c r="H47" s="42"/>
    </row>
    <row r="48" spans="1:13">
      <c r="F48" s="42"/>
      <c r="H48" s="42"/>
    </row>
    <row r="49" spans="6:8">
      <c r="F49" s="42"/>
      <c r="H49" s="42"/>
    </row>
    <row r="50" spans="6:8">
      <c r="F50" s="42"/>
      <c r="H50" s="42"/>
    </row>
    <row r="51" spans="6:8">
      <c r="F51" s="42"/>
      <c r="H51" s="42"/>
    </row>
    <row r="52" spans="6:8">
      <c r="F52" s="42"/>
      <c r="H52" s="42"/>
    </row>
    <row r="53" spans="6:8">
      <c r="F53" s="42"/>
      <c r="H53" s="42"/>
    </row>
    <row r="54" spans="6:8">
      <c r="F54" s="42"/>
      <c r="H54" s="42"/>
    </row>
    <row r="55" spans="6:8">
      <c r="F55" s="42"/>
      <c r="H55" s="42"/>
    </row>
    <row r="56" spans="6:8">
      <c r="F56" s="42"/>
      <c r="H56" s="42"/>
    </row>
    <row r="57" spans="6:8">
      <c r="F57" s="42"/>
      <c r="H57" s="42"/>
    </row>
    <row r="58" spans="6:8">
      <c r="F58" s="42"/>
      <c r="H58" s="42"/>
    </row>
    <row r="59" spans="6:8">
      <c r="F59" s="42"/>
      <c r="H59" s="42"/>
    </row>
    <row r="60" spans="6:8">
      <c r="F60" s="42"/>
      <c r="H60" s="42"/>
    </row>
    <row r="61" spans="6:8">
      <c r="F61" s="42"/>
      <c r="H61" s="42"/>
    </row>
    <row r="62" spans="6:8">
      <c r="F62" s="42"/>
      <c r="H62" s="42"/>
    </row>
    <row r="63" spans="6:8">
      <c r="F63" s="42"/>
      <c r="H63" s="42"/>
    </row>
    <row r="64" spans="6:8">
      <c r="F64" s="42"/>
      <c r="H64" s="42"/>
    </row>
    <row r="65" spans="6:8">
      <c r="F65" s="42"/>
      <c r="H65" s="42"/>
    </row>
    <row r="66" spans="6:8">
      <c r="F66" s="42"/>
      <c r="H66" s="42"/>
    </row>
    <row r="67" spans="6:8">
      <c r="F67" s="42"/>
      <c r="H67" s="42"/>
    </row>
    <row r="68" spans="6:8">
      <c r="F68" s="42"/>
      <c r="H68" s="42"/>
    </row>
    <row r="69" spans="6:8">
      <c r="F69" s="42"/>
      <c r="H69" s="42"/>
    </row>
    <row r="70" spans="6:8">
      <c r="F70" s="42"/>
      <c r="H70" s="42"/>
    </row>
    <row r="71" spans="6:8">
      <c r="F71" s="42"/>
      <c r="H71" s="42"/>
    </row>
    <row r="72" spans="6:8">
      <c r="F72" s="42"/>
      <c r="H72" s="42"/>
    </row>
    <row r="73" spans="6:8">
      <c r="F73" s="42"/>
      <c r="H73" s="42"/>
    </row>
    <row r="74" spans="6:8">
      <c r="F74" s="42"/>
      <c r="H74" s="42"/>
    </row>
    <row r="75" spans="6:8">
      <c r="F75" s="42"/>
      <c r="H75" s="42"/>
    </row>
    <row r="76" spans="6:8">
      <c r="F76" s="42"/>
      <c r="H76" s="42"/>
    </row>
    <row r="77" spans="6:8">
      <c r="F77" s="42"/>
      <c r="H77" s="42"/>
    </row>
    <row r="78" spans="6:8">
      <c r="F78" s="42"/>
      <c r="H78" s="42"/>
    </row>
    <row r="79" spans="6:8">
      <c r="F79" s="42"/>
      <c r="H79" s="42"/>
    </row>
    <row r="80" spans="6:8">
      <c r="F80" s="42"/>
      <c r="H80" s="42"/>
    </row>
    <row r="81" spans="6:8">
      <c r="F81" s="42"/>
      <c r="H81" s="42"/>
    </row>
    <row r="82" spans="6:8">
      <c r="F82" s="42"/>
      <c r="H82" s="42"/>
    </row>
    <row r="83" spans="6:8">
      <c r="F83" s="42"/>
      <c r="H83" s="42"/>
    </row>
    <row r="84" spans="6:8">
      <c r="F84" s="42"/>
      <c r="H84" s="42"/>
    </row>
    <row r="85" spans="6:8">
      <c r="F85" s="42"/>
      <c r="H85" s="42"/>
    </row>
    <row r="86" spans="6:8">
      <c r="F86" s="42"/>
      <c r="H86" s="42"/>
    </row>
    <row r="87" spans="6:8">
      <c r="F87" s="42"/>
      <c r="H87" s="42"/>
    </row>
    <row r="88" spans="6:8">
      <c r="F88" s="42"/>
      <c r="H88" s="42"/>
    </row>
    <row r="89" spans="6:8">
      <c r="F89" s="42"/>
      <c r="H89" s="42"/>
    </row>
    <row r="90" spans="6:8">
      <c r="F90" s="42"/>
      <c r="H90" s="42"/>
    </row>
    <row r="91" spans="6:8">
      <c r="F91" s="42"/>
      <c r="H91" s="42"/>
    </row>
    <row r="92" spans="6:8">
      <c r="F92" s="42"/>
      <c r="H92" s="42"/>
    </row>
    <row r="93" spans="6:8">
      <c r="F93" s="42"/>
      <c r="H93" s="42"/>
    </row>
    <row r="94" spans="6:8">
      <c r="F94" s="42"/>
      <c r="H94" s="42"/>
    </row>
    <row r="95" spans="6:8">
      <c r="F95" s="42"/>
      <c r="H95" s="42"/>
    </row>
    <row r="96" spans="6:8">
      <c r="F96" s="42"/>
      <c r="H96" s="42"/>
    </row>
    <row r="97" spans="6:8">
      <c r="F97" s="42"/>
      <c r="H97" s="42"/>
    </row>
    <row r="98" spans="6:8">
      <c r="F98" s="42"/>
      <c r="H98" s="42"/>
    </row>
    <row r="99" spans="6:8">
      <c r="F99" s="42"/>
      <c r="H99" s="42"/>
    </row>
    <row r="100" spans="6:8">
      <c r="F100" s="42"/>
      <c r="H100" s="42"/>
    </row>
    <row r="101" spans="6:8">
      <c r="F101" s="42"/>
      <c r="H101" s="42"/>
    </row>
    <row r="102" spans="6:8">
      <c r="F102" s="42"/>
      <c r="H102" s="42"/>
    </row>
    <row r="103" spans="6:8">
      <c r="F103" s="42"/>
      <c r="H103" s="42"/>
    </row>
    <row r="104" spans="6:8">
      <c r="F104" s="42"/>
      <c r="H104" s="42"/>
    </row>
    <row r="105" spans="6:8">
      <c r="F105" s="42"/>
      <c r="H105" s="42"/>
    </row>
    <row r="106" spans="6:8">
      <c r="F106" s="42"/>
      <c r="H106" s="42"/>
    </row>
    <row r="107" spans="6:8">
      <c r="F107" s="42"/>
      <c r="H107" s="42"/>
    </row>
    <row r="108" spans="6:8">
      <c r="F108" s="42"/>
      <c r="H108" s="42"/>
    </row>
    <row r="109" spans="6:8">
      <c r="F109" s="42"/>
      <c r="H109" s="42"/>
    </row>
    <row r="110" spans="6:8">
      <c r="F110" s="42"/>
      <c r="H110" s="42"/>
    </row>
    <row r="111" spans="6:8">
      <c r="F111" s="42"/>
      <c r="H111" s="42"/>
    </row>
    <row r="112" spans="6:8">
      <c r="F112" s="42"/>
      <c r="H112" s="42"/>
    </row>
    <row r="113" spans="6:8">
      <c r="F113" s="42"/>
      <c r="H113" s="42"/>
    </row>
    <row r="114" spans="6:8">
      <c r="F114" s="42"/>
      <c r="H114" s="42"/>
    </row>
    <row r="115" spans="6:8">
      <c r="F115" s="42"/>
      <c r="H115" s="42"/>
    </row>
  </sheetData>
  <sheetProtection algorithmName="SHA-512" hashValue="9lcDZNm54U4p0QWsZKiXc/KqU6j64UcVcSTG6rvZlGzwcigXkEL1ah+N1npyHurmbxTGuL1p9eu2sT+roHf2cA==" saltValue="wdokK7Ba7EqnAObjgbrQBA==" spinCount="100000" sheet="1" objects="1" scenarios="1"/>
  <protectedRanges>
    <protectedRange sqref="P8:P23 O24:O30 C8:C39" name="範囲1_4"/>
  </protectedRanges>
  <mergeCells count="69">
    <mergeCell ref="A2:E2"/>
    <mergeCell ref="Y6:Y7"/>
    <mergeCell ref="W8:X8"/>
    <mergeCell ref="W9:X9"/>
    <mergeCell ref="W10:X10"/>
    <mergeCell ref="R6:R7"/>
    <mergeCell ref="S6:V7"/>
    <mergeCell ref="W6:X7"/>
    <mergeCell ref="N4:O4"/>
    <mergeCell ref="A4:B4"/>
    <mergeCell ref="C4:L4"/>
    <mergeCell ref="A6:A7"/>
    <mergeCell ref="B6:B7"/>
    <mergeCell ref="C6:C7"/>
    <mergeCell ref="D6:D7"/>
    <mergeCell ref="E6:E7"/>
    <mergeCell ref="A3:D3"/>
    <mergeCell ref="J38:K38"/>
    <mergeCell ref="J39:K39"/>
    <mergeCell ref="J30:K30"/>
    <mergeCell ref="J31:K31"/>
    <mergeCell ref="J32:K32"/>
    <mergeCell ref="J33:K33"/>
    <mergeCell ref="J34:K34"/>
    <mergeCell ref="J35:K35"/>
    <mergeCell ref="J22:K22"/>
    <mergeCell ref="J25:K25"/>
    <mergeCell ref="J19:K19"/>
    <mergeCell ref="J16:K16"/>
    <mergeCell ref="J13:K13"/>
    <mergeCell ref="J10:K10"/>
    <mergeCell ref="J37:K37"/>
    <mergeCell ref="J27:K27"/>
    <mergeCell ref="J28:K28"/>
    <mergeCell ref="J36:K36"/>
    <mergeCell ref="W11:X11"/>
    <mergeCell ref="J29:K29"/>
    <mergeCell ref="J26:K26"/>
    <mergeCell ref="J24:K24"/>
    <mergeCell ref="W22:X22"/>
    <mergeCell ref="W23:X23"/>
    <mergeCell ref="J23:K23"/>
    <mergeCell ref="J20:K20"/>
    <mergeCell ref="J21:K21"/>
    <mergeCell ref="W19:X19"/>
    <mergeCell ref="W20:X20"/>
    <mergeCell ref="W21:X21"/>
    <mergeCell ref="J17:K17"/>
    <mergeCell ref="J18:K18"/>
    <mergeCell ref="W16:X16"/>
    <mergeCell ref="W17:X17"/>
    <mergeCell ref="W18:X18"/>
    <mergeCell ref="J14:K14"/>
    <mergeCell ref="J15:K15"/>
    <mergeCell ref="W13:X13"/>
    <mergeCell ref="W14:X14"/>
    <mergeCell ref="W15:X15"/>
    <mergeCell ref="W12:X12"/>
    <mergeCell ref="J8:K8"/>
    <mergeCell ref="J9:K9"/>
    <mergeCell ref="J11:K11"/>
    <mergeCell ref="J12:K12"/>
    <mergeCell ref="N6:N7"/>
    <mergeCell ref="O6:O7"/>
    <mergeCell ref="P6:P7"/>
    <mergeCell ref="Q6:Q7"/>
    <mergeCell ref="F6:I7"/>
    <mergeCell ref="J6:K7"/>
    <mergeCell ref="L6:L7"/>
  </mergeCells>
  <phoneticPr fontId="5"/>
  <conditionalFormatting sqref="B8:L39">
    <cfRule type="expression" dxfId="2" priority="2">
      <formula>AND(COUNTA($B8:$F8,$H8,$J8:$L8)&gt;0, COUNTA($B8:$F8,$H8,$J8:$L8)&lt;8)</formula>
    </cfRule>
  </conditionalFormatting>
  <dataValidations count="4">
    <dataValidation type="list" allowBlank="1" showInputMessage="1" showErrorMessage="1" sqref="B8:B39 O8:O23" xr:uid="{99EAAADE-EF72-499D-BE39-9A183A6F2707}">
      <formula1>"令和7,令和8,令和9"</formula1>
    </dataValidation>
    <dataValidation type="list" allowBlank="1" showInputMessage="1" showErrorMessage="1" sqref="C8:C39 P8:P23" xr:uid="{065F8FC9-8DFA-4DD3-AFC1-BDDFF7F30287}">
      <formula1>"選択してください,国内,海外"</formula1>
    </dataValidation>
    <dataValidation type="decimal" errorStyle="warning" operator="greaterThanOrEqual" allowBlank="1" showInputMessage="1" showErrorMessage="1" sqref="Y8:Y23" xr:uid="{7DBD0364-301A-4147-88E9-AD023FF048DD}">
      <formula1>0</formula1>
    </dataValidation>
    <dataValidation type="whole" operator="greaterThanOrEqual" allowBlank="1" showInputMessage="1" showErrorMessage="1" errorTitle="入力エラー" error="半角数字（単位：円）を入力してください。" sqref="L9:L39 L8" xr:uid="{D29512F4-373D-4917-8BD7-0C06E74D1D5C}">
      <formula1>0</formula1>
    </dataValidation>
  </dataValidations>
  <printOptions horizontalCentered="1"/>
  <pageMargins left="0.59055118110236227" right="0.59055118110236227" top="0.47244094488188981" bottom="0.47244094488188981" header="0" footer="0"/>
  <pageSetup paperSize="9" scale="69" fitToHeight="0" orientation="portrait" r:id="rId1"/>
  <headerFooter>
    <oddFooter>&amp;P / &amp;N ページ</oddFooter>
  </headerFooter>
  <rowBreaks count="1" manualBreakCount="1">
    <brk id="23" max="11" man="1"/>
  </rowBreaks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0B2D-846D-4EF0-B725-3CE6CC3FB055}">
  <sheetPr codeName="Sheet7">
    <pageSetUpPr fitToPage="1"/>
  </sheetPr>
  <dimension ref="A1:T39"/>
  <sheetViews>
    <sheetView showGridLines="0" view="pageBreakPreview" zoomScale="75" zoomScaleNormal="55" zoomScaleSheetLayoutView="75" workbookViewId="0">
      <pane ySplit="7" topLeftCell="A8" activePane="bottomLeft" state="frozen"/>
      <selection pane="bottomLeft" activeCell="A8" sqref="A8"/>
    </sheetView>
  </sheetViews>
  <sheetFormatPr defaultColWidth="8.59765625" defaultRowHeight="15.6"/>
  <cols>
    <col min="1" max="1" width="4.59765625" style="7" customWidth="1"/>
    <col min="2" max="2" width="7.59765625" style="10" customWidth="1"/>
    <col min="3" max="3" width="15.59765625" style="8" customWidth="1"/>
    <col min="4" max="5" width="32.59765625" style="13" customWidth="1"/>
    <col min="6" max="7" width="5.59765625" style="10" customWidth="1"/>
    <col min="8" max="8" width="5.59765625" style="9" customWidth="1"/>
    <col min="9" max="9" width="10.59765625" style="10" customWidth="1"/>
    <col min="10" max="11" width="8.59765625" style="9"/>
    <col min="12" max="12" width="11.5" style="10" customWidth="1"/>
    <col min="13" max="13" width="15.59765625" style="10" customWidth="1"/>
    <col min="14" max="15" width="33.59765625" style="10" customWidth="1"/>
    <col min="16" max="18" width="5.5" style="10" customWidth="1"/>
    <col min="19" max="19" width="10.59765625" style="10" customWidth="1"/>
    <col min="20" max="20" width="7.796875" style="10" customWidth="1"/>
    <col min="21" max="16384" width="8.59765625" style="10"/>
  </cols>
  <sheetData>
    <row r="1" spans="1:20" s="11" customFormat="1" ht="27.6" customHeight="1">
      <c r="A1" s="12"/>
      <c r="C1" s="14"/>
      <c r="H1" s="12"/>
      <c r="I1" s="68" t="str">
        <f>'1(1)_設備備品費'!$H$1</f>
        <v>領域：JSCP記入　申請番号：JSCP記入　研究代表者：</v>
      </c>
      <c r="J1" s="12"/>
      <c r="K1" s="12"/>
      <c r="L1" s="10"/>
      <c r="M1" s="10"/>
      <c r="N1" s="10"/>
      <c r="O1" s="10"/>
      <c r="P1" s="10"/>
      <c r="Q1" s="10"/>
      <c r="R1" s="10"/>
      <c r="T1" s="10"/>
    </row>
    <row r="2" spans="1:20" ht="27.6" customHeight="1">
      <c r="A2" s="164" t="s">
        <v>120</v>
      </c>
      <c r="B2" s="164"/>
      <c r="C2" s="164"/>
      <c r="D2" s="164"/>
      <c r="E2" s="54"/>
      <c r="F2" s="8"/>
      <c r="G2" s="223" t="s">
        <v>44</v>
      </c>
      <c r="H2" s="223"/>
      <c r="I2" s="69">
        <f>SUM($I$8:$I$39)</f>
        <v>0</v>
      </c>
      <c r="J2" s="7"/>
      <c r="K2" s="7"/>
      <c r="L2" s="72"/>
    </row>
    <row r="3" spans="1:20" ht="27.75" customHeight="1">
      <c r="A3" s="196" t="s">
        <v>126</v>
      </c>
      <c r="B3" s="171"/>
      <c r="C3" s="171"/>
      <c r="D3" s="8"/>
      <c r="E3" s="8"/>
      <c r="F3" s="11"/>
      <c r="G3" s="14"/>
      <c r="H3" s="14"/>
      <c r="I3" s="12"/>
      <c r="J3" s="7"/>
      <c r="K3" s="7"/>
      <c r="S3" s="12"/>
    </row>
    <row r="4" spans="1:20" ht="90" customHeight="1">
      <c r="A4" s="172" t="s">
        <v>45</v>
      </c>
      <c r="B4" s="173"/>
      <c r="C4" s="163"/>
      <c r="D4" s="163"/>
      <c r="E4" s="163"/>
      <c r="F4" s="163"/>
      <c r="G4" s="163"/>
      <c r="H4" s="163"/>
      <c r="I4" s="163"/>
      <c r="J4" s="7"/>
      <c r="K4" s="7"/>
      <c r="L4" s="52" t="s">
        <v>64</v>
      </c>
      <c r="S4" s="12"/>
    </row>
    <row r="5" spans="1:20" ht="11.1" customHeight="1">
      <c r="A5" s="29"/>
      <c r="B5" s="28"/>
      <c r="D5" s="8"/>
      <c r="E5" s="8"/>
      <c r="F5" s="11"/>
      <c r="G5" s="14"/>
      <c r="H5" s="14"/>
      <c r="I5" s="12"/>
      <c r="J5" s="7"/>
      <c r="K5" s="7"/>
      <c r="L5" s="7"/>
      <c r="S5" s="12"/>
    </row>
    <row r="6" spans="1:20" ht="18" customHeight="1">
      <c r="A6" s="160" t="s">
        <v>38</v>
      </c>
      <c r="B6" s="223" t="s">
        <v>46</v>
      </c>
      <c r="C6" s="224" t="s">
        <v>39</v>
      </c>
      <c r="D6" s="224" t="s">
        <v>40</v>
      </c>
      <c r="E6" s="225" t="s">
        <v>113</v>
      </c>
      <c r="F6" s="160" t="s">
        <v>41</v>
      </c>
      <c r="G6" s="160"/>
      <c r="H6" s="160"/>
      <c r="I6" s="169" t="s">
        <v>61</v>
      </c>
      <c r="J6" s="7"/>
      <c r="K6" s="160" t="s">
        <v>38</v>
      </c>
      <c r="L6" s="161" t="s">
        <v>43</v>
      </c>
      <c r="M6" s="220" t="s">
        <v>39</v>
      </c>
      <c r="N6" s="220" t="s">
        <v>40</v>
      </c>
      <c r="O6" s="219" t="s">
        <v>113</v>
      </c>
      <c r="P6" s="160" t="s">
        <v>41</v>
      </c>
      <c r="Q6" s="160"/>
      <c r="R6" s="160"/>
      <c r="S6" s="161" t="s">
        <v>42</v>
      </c>
    </row>
    <row r="7" spans="1:20" s="8" customFormat="1" ht="18" customHeight="1">
      <c r="A7" s="160"/>
      <c r="B7" s="223"/>
      <c r="C7" s="224"/>
      <c r="D7" s="224"/>
      <c r="E7" s="224"/>
      <c r="F7" s="81" t="s">
        <v>83</v>
      </c>
      <c r="G7" s="221" t="s">
        <v>84</v>
      </c>
      <c r="H7" s="222"/>
      <c r="I7" s="170"/>
      <c r="J7" s="7"/>
      <c r="K7" s="160"/>
      <c r="L7" s="161"/>
      <c r="M7" s="220"/>
      <c r="N7" s="220"/>
      <c r="O7" s="220"/>
      <c r="P7" s="81" t="s">
        <v>83</v>
      </c>
      <c r="Q7" s="221" t="s">
        <v>84</v>
      </c>
      <c r="R7" s="222"/>
      <c r="S7" s="161"/>
      <c r="T7" s="10"/>
    </row>
    <row r="8" spans="1:20" ht="53.1" customHeight="1">
      <c r="A8" s="49">
        <v>1</v>
      </c>
      <c r="B8" s="21"/>
      <c r="C8" s="51"/>
      <c r="D8" s="30"/>
      <c r="E8" s="30"/>
      <c r="F8" s="21"/>
      <c r="G8" s="215"/>
      <c r="H8" s="216"/>
      <c r="I8" s="25">
        <f>F8*G8</f>
        <v>0</v>
      </c>
      <c r="J8" s="7"/>
      <c r="K8" s="49">
        <v>1</v>
      </c>
      <c r="L8" s="93" t="s">
        <v>91</v>
      </c>
      <c r="M8" s="93" t="s">
        <v>90</v>
      </c>
      <c r="N8" s="102" t="s">
        <v>19</v>
      </c>
      <c r="O8" s="83" t="s">
        <v>92</v>
      </c>
      <c r="P8" s="85">
        <v>6</v>
      </c>
      <c r="Q8" s="217">
        <v>7000</v>
      </c>
      <c r="R8" s="218"/>
      <c r="S8" s="90">
        <f>P8*Q8</f>
        <v>42000</v>
      </c>
    </row>
    <row r="9" spans="1:20" ht="53.1" customHeight="1">
      <c r="A9" s="49">
        <v>2</v>
      </c>
      <c r="B9" s="21"/>
      <c r="C9" s="23"/>
      <c r="D9" s="30"/>
      <c r="E9" s="30"/>
      <c r="F9" s="21"/>
      <c r="G9" s="215"/>
      <c r="H9" s="216"/>
      <c r="I9" s="25">
        <f t="shared" ref="I9:I39" si="0">F9*G9</f>
        <v>0</v>
      </c>
      <c r="J9" s="7"/>
      <c r="K9" s="49">
        <v>2</v>
      </c>
      <c r="L9" s="93" t="s">
        <v>91</v>
      </c>
      <c r="M9" s="93" t="s">
        <v>90</v>
      </c>
      <c r="N9" s="102" t="s">
        <v>20</v>
      </c>
      <c r="O9" s="103" t="s">
        <v>94</v>
      </c>
      <c r="P9" s="85">
        <v>6</v>
      </c>
      <c r="Q9" s="217">
        <v>5000</v>
      </c>
      <c r="R9" s="218"/>
      <c r="S9" s="90">
        <f t="shared" ref="S9:S11" si="1">P9*Q9</f>
        <v>30000</v>
      </c>
    </row>
    <row r="10" spans="1:20" ht="53.1" customHeight="1">
      <c r="A10" s="49">
        <v>3</v>
      </c>
      <c r="B10" s="21"/>
      <c r="C10" s="23"/>
      <c r="D10" s="30"/>
      <c r="E10" s="30"/>
      <c r="F10" s="21"/>
      <c r="G10" s="215"/>
      <c r="H10" s="216"/>
      <c r="I10" s="25">
        <f t="shared" si="0"/>
        <v>0</v>
      </c>
      <c r="K10" s="49">
        <v>3</v>
      </c>
      <c r="L10" s="93" t="s">
        <v>93</v>
      </c>
      <c r="M10" s="93" t="s">
        <v>90</v>
      </c>
      <c r="N10" s="102" t="s">
        <v>20</v>
      </c>
      <c r="O10" s="104" t="s">
        <v>117</v>
      </c>
      <c r="P10" s="85">
        <v>12</v>
      </c>
      <c r="Q10" s="217">
        <v>5000</v>
      </c>
      <c r="R10" s="218"/>
      <c r="S10" s="90">
        <f t="shared" si="1"/>
        <v>60000</v>
      </c>
    </row>
    <row r="11" spans="1:20" ht="53.1" customHeight="1">
      <c r="A11" s="49">
        <v>4</v>
      </c>
      <c r="B11" s="21"/>
      <c r="C11" s="23"/>
      <c r="D11" s="30"/>
      <c r="E11" s="30"/>
      <c r="F11" s="21"/>
      <c r="G11" s="215"/>
      <c r="H11" s="216"/>
      <c r="I11" s="25">
        <f t="shared" si="0"/>
        <v>0</v>
      </c>
      <c r="K11" s="49">
        <v>4</v>
      </c>
      <c r="L11" s="93" t="s">
        <v>28</v>
      </c>
      <c r="M11" s="93" t="s">
        <v>90</v>
      </c>
      <c r="N11" s="102" t="s">
        <v>20</v>
      </c>
      <c r="O11" s="102" t="s">
        <v>117</v>
      </c>
      <c r="P11" s="85">
        <v>12</v>
      </c>
      <c r="Q11" s="217">
        <v>5000</v>
      </c>
      <c r="R11" s="218"/>
      <c r="S11" s="90">
        <f t="shared" si="1"/>
        <v>60000</v>
      </c>
    </row>
    <row r="12" spans="1:20" ht="53.1" customHeight="1">
      <c r="A12" s="49">
        <v>5</v>
      </c>
      <c r="B12" s="21"/>
      <c r="C12" s="23"/>
      <c r="D12" s="30"/>
      <c r="E12" s="30"/>
      <c r="F12" s="21"/>
      <c r="G12" s="215"/>
      <c r="H12" s="216"/>
      <c r="I12" s="25">
        <f t="shared" si="0"/>
        <v>0</v>
      </c>
      <c r="K12" s="49">
        <v>5</v>
      </c>
      <c r="L12" s="93"/>
      <c r="M12" s="93"/>
      <c r="N12" s="102"/>
      <c r="O12" s="102"/>
      <c r="P12" s="21"/>
      <c r="Q12" s="215"/>
      <c r="R12" s="216"/>
      <c r="S12" s="90">
        <f>P12*Q12</f>
        <v>0</v>
      </c>
    </row>
    <row r="13" spans="1:20" ht="53.1" customHeight="1">
      <c r="A13" s="49">
        <v>6</v>
      </c>
      <c r="B13" s="21"/>
      <c r="C13" s="23"/>
      <c r="D13" s="30"/>
      <c r="E13" s="30"/>
      <c r="F13" s="21"/>
      <c r="G13" s="215"/>
      <c r="H13" s="216"/>
      <c r="I13" s="25">
        <f t="shared" si="0"/>
        <v>0</v>
      </c>
      <c r="K13" s="49">
        <v>6</v>
      </c>
      <c r="L13" s="23"/>
      <c r="M13" s="23"/>
      <c r="N13" s="22"/>
      <c r="O13" s="22"/>
      <c r="P13" s="21"/>
      <c r="Q13" s="215"/>
      <c r="R13" s="216"/>
      <c r="S13" s="90">
        <f t="shared" ref="S13:S23" si="2">P13*Q13</f>
        <v>0</v>
      </c>
    </row>
    <row r="14" spans="1:20" ht="53.1" customHeight="1">
      <c r="A14" s="49">
        <v>7</v>
      </c>
      <c r="B14" s="21"/>
      <c r="C14" s="23"/>
      <c r="D14" s="30"/>
      <c r="E14" s="30"/>
      <c r="F14" s="21"/>
      <c r="G14" s="215"/>
      <c r="H14" s="216"/>
      <c r="I14" s="25">
        <f t="shared" si="0"/>
        <v>0</v>
      </c>
      <c r="K14" s="49">
        <v>7</v>
      </c>
      <c r="L14" s="23"/>
      <c r="M14" s="23"/>
      <c r="N14" s="22"/>
      <c r="O14" s="22"/>
      <c r="P14" s="21"/>
      <c r="Q14" s="215"/>
      <c r="R14" s="216"/>
      <c r="S14" s="90">
        <f t="shared" si="2"/>
        <v>0</v>
      </c>
    </row>
    <row r="15" spans="1:20" ht="53.1" customHeight="1">
      <c r="A15" s="49">
        <v>8</v>
      </c>
      <c r="B15" s="21"/>
      <c r="C15" s="23"/>
      <c r="D15" s="30"/>
      <c r="E15" s="30"/>
      <c r="F15" s="21"/>
      <c r="G15" s="215"/>
      <c r="H15" s="216"/>
      <c r="I15" s="25">
        <f t="shared" si="0"/>
        <v>0</v>
      </c>
      <c r="K15" s="49">
        <v>8</v>
      </c>
      <c r="L15" s="23"/>
      <c r="M15" s="23"/>
      <c r="N15" s="22"/>
      <c r="O15" s="22"/>
      <c r="P15" s="21"/>
      <c r="Q15" s="215"/>
      <c r="R15" s="216"/>
      <c r="S15" s="90">
        <f t="shared" si="2"/>
        <v>0</v>
      </c>
    </row>
    <row r="16" spans="1:20" ht="53.1" customHeight="1">
      <c r="A16" s="49">
        <v>9</v>
      </c>
      <c r="B16" s="21"/>
      <c r="C16" s="23"/>
      <c r="D16" s="30"/>
      <c r="E16" s="30"/>
      <c r="F16" s="21"/>
      <c r="G16" s="215"/>
      <c r="H16" s="216"/>
      <c r="I16" s="25">
        <f t="shared" si="0"/>
        <v>0</v>
      </c>
      <c r="K16" s="49">
        <v>9</v>
      </c>
      <c r="L16" s="23"/>
      <c r="M16" s="23"/>
      <c r="N16" s="22"/>
      <c r="O16" s="22"/>
      <c r="P16" s="21"/>
      <c r="Q16" s="215"/>
      <c r="R16" s="216"/>
      <c r="S16" s="90">
        <f t="shared" si="2"/>
        <v>0</v>
      </c>
    </row>
    <row r="17" spans="1:19" ht="53.1" customHeight="1">
      <c r="A17" s="49">
        <v>10</v>
      </c>
      <c r="B17" s="21"/>
      <c r="C17" s="23"/>
      <c r="D17" s="30"/>
      <c r="E17" s="30"/>
      <c r="F17" s="21"/>
      <c r="G17" s="215"/>
      <c r="H17" s="216"/>
      <c r="I17" s="25">
        <f t="shared" si="0"/>
        <v>0</v>
      </c>
      <c r="K17" s="49">
        <v>10</v>
      </c>
      <c r="L17" s="23"/>
      <c r="M17" s="23"/>
      <c r="N17" s="22"/>
      <c r="O17" s="22"/>
      <c r="P17" s="21"/>
      <c r="Q17" s="215"/>
      <c r="R17" s="216"/>
      <c r="S17" s="90">
        <f t="shared" si="2"/>
        <v>0</v>
      </c>
    </row>
    <row r="18" spans="1:19" ht="53.1" customHeight="1">
      <c r="A18" s="49">
        <v>11</v>
      </c>
      <c r="B18" s="21"/>
      <c r="C18" s="23"/>
      <c r="D18" s="30"/>
      <c r="E18" s="30"/>
      <c r="F18" s="21"/>
      <c r="G18" s="215"/>
      <c r="H18" s="216"/>
      <c r="I18" s="25">
        <f t="shared" si="0"/>
        <v>0</v>
      </c>
      <c r="K18" s="49">
        <v>11</v>
      </c>
      <c r="L18" s="23"/>
      <c r="M18" s="23"/>
      <c r="N18" s="22"/>
      <c r="O18" s="22"/>
      <c r="P18" s="21"/>
      <c r="Q18" s="215"/>
      <c r="R18" s="216"/>
      <c r="S18" s="90">
        <f t="shared" si="2"/>
        <v>0</v>
      </c>
    </row>
    <row r="19" spans="1:19" ht="53.1" customHeight="1">
      <c r="A19" s="49">
        <v>12</v>
      </c>
      <c r="B19" s="21"/>
      <c r="C19" s="23"/>
      <c r="D19" s="30"/>
      <c r="E19" s="30"/>
      <c r="F19" s="21"/>
      <c r="G19" s="215"/>
      <c r="H19" s="216"/>
      <c r="I19" s="25">
        <f t="shared" si="0"/>
        <v>0</v>
      </c>
      <c r="K19" s="49">
        <v>12</v>
      </c>
      <c r="L19" s="23"/>
      <c r="M19" s="23"/>
      <c r="N19" s="22"/>
      <c r="O19" s="22"/>
      <c r="P19" s="21"/>
      <c r="Q19" s="215"/>
      <c r="R19" s="216"/>
      <c r="S19" s="90">
        <f t="shared" si="2"/>
        <v>0</v>
      </c>
    </row>
    <row r="20" spans="1:19" ht="53.1" customHeight="1">
      <c r="A20" s="49">
        <v>13</v>
      </c>
      <c r="B20" s="21"/>
      <c r="C20" s="23"/>
      <c r="D20" s="30"/>
      <c r="E20" s="30"/>
      <c r="F20" s="21"/>
      <c r="G20" s="215"/>
      <c r="H20" s="216"/>
      <c r="I20" s="25">
        <f t="shared" si="0"/>
        <v>0</v>
      </c>
      <c r="K20" s="49">
        <v>13</v>
      </c>
      <c r="L20" s="23"/>
      <c r="M20" s="23"/>
      <c r="N20" s="22"/>
      <c r="O20" s="22"/>
      <c r="P20" s="21"/>
      <c r="Q20" s="215"/>
      <c r="R20" s="216"/>
      <c r="S20" s="90">
        <f t="shared" si="2"/>
        <v>0</v>
      </c>
    </row>
    <row r="21" spans="1:19" ht="53.1" customHeight="1">
      <c r="A21" s="49">
        <v>14</v>
      </c>
      <c r="B21" s="21"/>
      <c r="C21" s="23"/>
      <c r="D21" s="30"/>
      <c r="E21" s="30"/>
      <c r="F21" s="21"/>
      <c r="G21" s="215"/>
      <c r="H21" s="216"/>
      <c r="I21" s="25">
        <f t="shared" si="0"/>
        <v>0</v>
      </c>
      <c r="K21" s="49">
        <v>14</v>
      </c>
      <c r="L21" s="23"/>
      <c r="M21" s="23"/>
      <c r="N21" s="22"/>
      <c r="O21" s="22"/>
      <c r="P21" s="21"/>
      <c r="Q21" s="215"/>
      <c r="R21" s="216"/>
      <c r="S21" s="90">
        <f t="shared" si="2"/>
        <v>0</v>
      </c>
    </row>
    <row r="22" spans="1:19" ht="53.1" customHeight="1">
      <c r="A22" s="49">
        <v>15</v>
      </c>
      <c r="B22" s="21"/>
      <c r="C22" s="23"/>
      <c r="D22" s="30"/>
      <c r="E22" s="30"/>
      <c r="F22" s="21"/>
      <c r="G22" s="215"/>
      <c r="H22" s="216"/>
      <c r="I22" s="25">
        <f t="shared" si="0"/>
        <v>0</v>
      </c>
      <c r="K22" s="49">
        <v>15</v>
      </c>
      <c r="L22" s="23"/>
      <c r="M22" s="23"/>
      <c r="N22" s="22"/>
      <c r="O22" s="22"/>
      <c r="P22" s="21"/>
      <c r="Q22" s="215"/>
      <c r="R22" s="216"/>
      <c r="S22" s="90">
        <f t="shared" si="2"/>
        <v>0</v>
      </c>
    </row>
    <row r="23" spans="1:19" ht="53.1" customHeight="1">
      <c r="A23" s="49">
        <v>16</v>
      </c>
      <c r="B23" s="21"/>
      <c r="C23" s="23"/>
      <c r="D23" s="30"/>
      <c r="E23" s="30"/>
      <c r="F23" s="21"/>
      <c r="G23" s="215"/>
      <c r="H23" s="216"/>
      <c r="I23" s="25">
        <f t="shared" si="0"/>
        <v>0</v>
      </c>
      <c r="K23" s="49">
        <v>16</v>
      </c>
      <c r="L23" s="23"/>
      <c r="M23" s="23"/>
      <c r="N23" s="22"/>
      <c r="O23" s="22"/>
      <c r="P23" s="21"/>
      <c r="Q23" s="215"/>
      <c r="R23" s="216"/>
      <c r="S23" s="90">
        <f t="shared" si="2"/>
        <v>0</v>
      </c>
    </row>
    <row r="24" spans="1:19" ht="53.1" customHeight="1">
      <c r="A24" s="49">
        <v>17</v>
      </c>
      <c r="B24" s="21"/>
      <c r="C24" s="23"/>
      <c r="D24" s="30"/>
      <c r="E24" s="30"/>
      <c r="F24" s="21"/>
      <c r="G24" s="215"/>
      <c r="H24" s="216"/>
      <c r="I24" s="25">
        <f t="shared" si="0"/>
        <v>0</v>
      </c>
      <c r="L24"/>
      <c r="M24"/>
      <c r="N24"/>
      <c r="O24"/>
      <c r="P24"/>
      <c r="Q24"/>
      <c r="R24"/>
      <c r="S24"/>
    </row>
    <row r="25" spans="1:19" ht="53.1" customHeight="1">
      <c r="A25" s="49">
        <v>18</v>
      </c>
      <c r="B25" s="21"/>
      <c r="C25" s="23"/>
      <c r="D25" s="30"/>
      <c r="E25" s="30"/>
      <c r="F25" s="21"/>
      <c r="G25" s="215"/>
      <c r="H25" s="216"/>
      <c r="I25" s="25">
        <f t="shared" si="0"/>
        <v>0</v>
      </c>
    </row>
    <row r="26" spans="1:19" ht="53.1" customHeight="1">
      <c r="A26" s="49">
        <v>19</v>
      </c>
      <c r="B26" s="21"/>
      <c r="C26" s="23"/>
      <c r="D26" s="30"/>
      <c r="E26" s="30"/>
      <c r="F26" s="21"/>
      <c r="G26" s="215"/>
      <c r="H26" s="216"/>
      <c r="I26" s="25">
        <f t="shared" si="0"/>
        <v>0</v>
      </c>
    </row>
    <row r="27" spans="1:19" ht="53.1" customHeight="1">
      <c r="A27" s="49">
        <v>20</v>
      </c>
      <c r="B27" s="21"/>
      <c r="C27" s="23"/>
      <c r="D27" s="30"/>
      <c r="E27" s="30"/>
      <c r="F27" s="21"/>
      <c r="G27" s="215"/>
      <c r="H27" s="216"/>
      <c r="I27" s="25">
        <f t="shared" si="0"/>
        <v>0</v>
      </c>
    </row>
    <row r="28" spans="1:19" ht="53.1" customHeight="1">
      <c r="A28" s="49">
        <v>21</v>
      </c>
      <c r="B28" s="21"/>
      <c r="C28" s="23"/>
      <c r="D28" s="30"/>
      <c r="E28" s="30"/>
      <c r="F28" s="21"/>
      <c r="G28" s="215"/>
      <c r="H28" s="216"/>
      <c r="I28" s="25">
        <f t="shared" si="0"/>
        <v>0</v>
      </c>
    </row>
    <row r="29" spans="1:19" ht="53.1" customHeight="1">
      <c r="A29" s="49">
        <v>22</v>
      </c>
      <c r="B29" s="21"/>
      <c r="C29" s="23"/>
      <c r="D29" s="30"/>
      <c r="E29" s="30"/>
      <c r="F29" s="21"/>
      <c r="G29" s="215"/>
      <c r="H29" s="216"/>
      <c r="I29" s="25">
        <f t="shared" si="0"/>
        <v>0</v>
      </c>
    </row>
    <row r="30" spans="1:19" ht="53.1" customHeight="1">
      <c r="A30" s="49">
        <v>23</v>
      </c>
      <c r="B30" s="21"/>
      <c r="C30" s="23"/>
      <c r="D30" s="30"/>
      <c r="E30" s="30"/>
      <c r="F30" s="21"/>
      <c r="G30" s="215"/>
      <c r="H30" s="216"/>
      <c r="I30" s="25">
        <f t="shared" si="0"/>
        <v>0</v>
      </c>
    </row>
    <row r="31" spans="1:19" ht="53.1" customHeight="1">
      <c r="A31" s="49">
        <v>24</v>
      </c>
      <c r="B31" s="21"/>
      <c r="C31" s="23"/>
      <c r="D31" s="30"/>
      <c r="E31" s="30"/>
      <c r="F31" s="21"/>
      <c r="G31" s="215"/>
      <c r="H31" s="216"/>
      <c r="I31" s="25">
        <f t="shared" si="0"/>
        <v>0</v>
      </c>
    </row>
    <row r="32" spans="1:19" ht="53.1" customHeight="1">
      <c r="A32" s="49">
        <v>25</v>
      </c>
      <c r="B32" s="21"/>
      <c r="C32" s="23"/>
      <c r="D32" s="30"/>
      <c r="E32" s="30"/>
      <c r="F32" s="21"/>
      <c r="G32" s="215"/>
      <c r="H32" s="216"/>
      <c r="I32" s="25">
        <f t="shared" si="0"/>
        <v>0</v>
      </c>
    </row>
    <row r="33" spans="1:9" ht="53.1" customHeight="1">
      <c r="A33" s="49">
        <v>26</v>
      </c>
      <c r="B33" s="21"/>
      <c r="C33" s="23"/>
      <c r="D33" s="30"/>
      <c r="E33" s="30"/>
      <c r="F33" s="21"/>
      <c r="G33" s="215"/>
      <c r="H33" s="216"/>
      <c r="I33" s="25">
        <f t="shared" si="0"/>
        <v>0</v>
      </c>
    </row>
    <row r="34" spans="1:9" ht="53.1" customHeight="1">
      <c r="A34" s="49">
        <v>27</v>
      </c>
      <c r="B34" s="21"/>
      <c r="C34" s="23"/>
      <c r="D34" s="30"/>
      <c r="E34" s="30"/>
      <c r="F34" s="21"/>
      <c r="G34" s="215"/>
      <c r="H34" s="216"/>
      <c r="I34" s="25">
        <f t="shared" si="0"/>
        <v>0</v>
      </c>
    </row>
    <row r="35" spans="1:9" ht="53.1" customHeight="1">
      <c r="A35" s="49">
        <v>28</v>
      </c>
      <c r="B35" s="21"/>
      <c r="C35" s="23"/>
      <c r="D35" s="30"/>
      <c r="E35" s="30"/>
      <c r="F35" s="21"/>
      <c r="G35" s="215"/>
      <c r="H35" s="216"/>
      <c r="I35" s="25">
        <f t="shared" si="0"/>
        <v>0</v>
      </c>
    </row>
    <row r="36" spans="1:9" ht="53.1" customHeight="1">
      <c r="A36" s="49">
        <v>29</v>
      </c>
      <c r="B36" s="21"/>
      <c r="C36" s="23"/>
      <c r="D36" s="30"/>
      <c r="E36" s="30"/>
      <c r="F36" s="21"/>
      <c r="G36" s="215"/>
      <c r="H36" s="216"/>
      <c r="I36" s="25">
        <f t="shared" si="0"/>
        <v>0</v>
      </c>
    </row>
    <row r="37" spans="1:9" ht="53.1" customHeight="1">
      <c r="A37" s="49">
        <v>30</v>
      </c>
      <c r="B37" s="21"/>
      <c r="C37" s="23"/>
      <c r="D37" s="30"/>
      <c r="E37" s="30"/>
      <c r="F37" s="21"/>
      <c r="G37" s="215"/>
      <c r="H37" s="216"/>
      <c r="I37" s="25">
        <f t="shared" si="0"/>
        <v>0</v>
      </c>
    </row>
    <row r="38" spans="1:9" ht="53.1" customHeight="1">
      <c r="A38" s="49">
        <v>31</v>
      </c>
      <c r="B38" s="21"/>
      <c r="C38" s="23"/>
      <c r="D38" s="30"/>
      <c r="E38" s="30"/>
      <c r="F38" s="21"/>
      <c r="G38" s="215"/>
      <c r="H38" s="216"/>
      <c r="I38" s="25">
        <f t="shared" si="0"/>
        <v>0</v>
      </c>
    </row>
    <row r="39" spans="1:9" ht="53.1" customHeight="1">
      <c r="A39" s="49">
        <v>32</v>
      </c>
      <c r="B39" s="21"/>
      <c r="C39" s="23"/>
      <c r="D39" s="30"/>
      <c r="E39" s="30"/>
      <c r="F39" s="21"/>
      <c r="G39" s="215"/>
      <c r="H39" s="216"/>
      <c r="I39" s="25">
        <f t="shared" si="0"/>
        <v>0</v>
      </c>
    </row>
  </sheetData>
  <sheetProtection algorithmName="SHA-512" hashValue="H0YFJNEBtquC4SU2g2wLUasP9zPAX01ipZ/+bCEdZXuz5/k/LARf9GDbefpHpxwlw9nFQWr1oUHoMla0HT4T9Q==" saltValue="PJcZBXpGH9Fn7ajpcNRdCg==" spinCount="100000" sheet="1" objects="1" scenarios="1"/>
  <protectedRanges>
    <protectedRange sqref="S25:T28" name="範囲1_1"/>
  </protectedRanges>
  <mergeCells count="69">
    <mergeCell ref="G36:H36"/>
    <mergeCell ref="G37:H37"/>
    <mergeCell ref="G38:H38"/>
    <mergeCell ref="G39:H39"/>
    <mergeCell ref="G21:H21"/>
    <mergeCell ref="G22:H22"/>
    <mergeCell ref="G23:H23"/>
    <mergeCell ref="G24:H24"/>
    <mergeCell ref="G25:H25"/>
    <mergeCell ref="G30:H30"/>
    <mergeCell ref="G31:H31"/>
    <mergeCell ref="G32:H32"/>
    <mergeCell ref="G33:H33"/>
    <mergeCell ref="G34:H34"/>
    <mergeCell ref="G35:H35"/>
    <mergeCell ref="G26:H26"/>
    <mergeCell ref="G8:H8"/>
    <mergeCell ref="G9:H9"/>
    <mergeCell ref="G10:H10"/>
    <mergeCell ref="A3:C3"/>
    <mergeCell ref="G2:H2"/>
    <mergeCell ref="F6:H6"/>
    <mergeCell ref="A4:B4"/>
    <mergeCell ref="C4:I4"/>
    <mergeCell ref="A6:A7"/>
    <mergeCell ref="C6:C7"/>
    <mergeCell ref="D6:D7"/>
    <mergeCell ref="E6:E7"/>
    <mergeCell ref="B6:B7"/>
    <mergeCell ref="I6:I7"/>
    <mergeCell ref="S6:S7"/>
    <mergeCell ref="L6:L7"/>
    <mergeCell ref="M6:M7"/>
    <mergeCell ref="N6:N7"/>
    <mergeCell ref="A2:D2"/>
    <mergeCell ref="G7:H7"/>
    <mergeCell ref="K6:K7"/>
    <mergeCell ref="P6:R6"/>
    <mergeCell ref="Q7:R7"/>
    <mergeCell ref="G11:H11"/>
    <mergeCell ref="G12:H12"/>
    <mergeCell ref="G13:H13"/>
    <mergeCell ref="G14:H14"/>
    <mergeCell ref="G15:H15"/>
    <mergeCell ref="G27:H27"/>
    <mergeCell ref="G28:H28"/>
    <mergeCell ref="G29:H29"/>
    <mergeCell ref="G16:H16"/>
    <mergeCell ref="G17:H17"/>
    <mergeCell ref="G18:H18"/>
    <mergeCell ref="G19:H19"/>
    <mergeCell ref="G20:H20"/>
    <mergeCell ref="Q8:R8"/>
    <mergeCell ref="Q9:R9"/>
    <mergeCell ref="O6:O7"/>
    <mergeCell ref="Q10:R10"/>
    <mergeCell ref="Q11:R11"/>
    <mergeCell ref="Q12:R12"/>
    <mergeCell ref="Q13:R13"/>
    <mergeCell ref="Q14:R14"/>
    <mergeCell ref="Q20:R20"/>
    <mergeCell ref="Q21:R21"/>
    <mergeCell ref="Q22:R22"/>
    <mergeCell ref="Q23:R23"/>
    <mergeCell ref="Q15:R15"/>
    <mergeCell ref="Q16:R16"/>
    <mergeCell ref="Q17:R17"/>
    <mergeCell ref="Q18:R18"/>
    <mergeCell ref="Q19:R19"/>
  </mergeCells>
  <phoneticPr fontId="5"/>
  <conditionalFormatting sqref="B8:H39">
    <cfRule type="expression" dxfId="1" priority="2">
      <formula>AND(COUNTA($B8:$G8)&gt;0, COUNTA($B8:$G8)&lt;COLUMNS($B8:$G8))</formula>
    </cfRule>
  </conditionalFormatting>
  <dataValidations count="5">
    <dataValidation type="decimal" errorStyle="warning" operator="greaterThanOrEqual" allowBlank="1" showInputMessage="1" showErrorMessage="1" sqref="I8:I39 S8:S23" xr:uid="{861109A0-F3BF-4283-8431-FD58F20677DC}">
      <formula1>0</formula1>
    </dataValidation>
    <dataValidation type="list" allowBlank="1" showInputMessage="1" showErrorMessage="1" sqref="C8:C39 M8:M23" xr:uid="{D57F2966-7FC1-4C3A-9A48-1D14DE2C2A09}">
      <formula1>"業務委託費,印刷製本費,借料及び損料,会議費,通信運搬費,雑役務費"</formula1>
    </dataValidation>
    <dataValidation type="list" errorStyle="warning" allowBlank="1" showInputMessage="1" showErrorMessage="1" sqref="L8:L23" xr:uid="{D76D7B53-F5AA-4301-AB1E-77B6ECD380D8}">
      <formula1>"令和7年度,令和8年度,令和9年度"</formula1>
    </dataValidation>
    <dataValidation type="list" allowBlank="1" showInputMessage="1" showErrorMessage="1" sqref="B8:B39" xr:uid="{F71A83B0-67DF-42DC-9B8B-905E5176A058}">
      <formula1>"令和7,令和8,令和9"</formula1>
    </dataValidation>
    <dataValidation type="whole" operator="greaterThanOrEqual" allowBlank="1" showInputMessage="1" showErrorMessage="1" errorTitle="入力エラー" error="半角数字（単位：円）を入力してください。" sqref="G8:H39" xr:uid="{F8D5D4BE-4F21-497B-AF59-19E6EB3AAD4E}">
      <formula1>0</formula1>
    </dataValidation>
  </dataValidations>
  <printOptions horizontalCentered="1"/>
  <pageMargins left="0.59055118110236227" right="0.59055118110236227" top="0.47244094488188981" bottom="0.47244094488188981" header="0" footer="0"/>
  <pageSetup paperSize="9" scale="69" fitToHeight="0" orientation="portrait" r:id="rId1"/>
  <headerFooter>
    <oddFooter>&amp;P / &amp;N ページ</oddFooter>
  </headerFooter>
  <rowBreaks count="1" manualBreakCount="1">
    <brk id="23" max="8" man="1"/>
  </rowBreaks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BD0F2-D239-4589-B980-CD9804EA600C}">
  <sheetPr codeName="Sheet10">
    <pageSetUpPr fitToPage="1"/>
  </sheetPr>
  <dimension ref="A1:L39"/>
  <sheetViews>
    <sheetView showGridLines="0" view="pageBreakPreview" zoomScale="75" zoomScaleNormal="55" zoomScaleSheetLayoutView="75" workbookViewId="0">
      <pane ySplit="7" topLeftCell="A8" activePane="bottomLeft" state="frozen"/>
      <selection pane="bottomLeft" activeCell="A8" sqref="A8"/>
    </sheetView>
  </sheetViews>
  <sheetFormatPr defaultColWidth="8.59765625" defaultRowHeight="15.6"/>
  <cols>
    <col min="1" max="1" width="4.59765625" style="7" customWidth="1"/>
    <col min="2" max="2" width="7.59765625" style="10" customWidth="1"/>
    <col min="3" max="3" width="36.59765625" style="13" customWidth="1"/>
    <col min="4" max="4" width="49.796875" style="13" customWidth="1"/>
    <col min="5" max="5" width="10.59765625" style="13" customWidth="1"/>
    <col min="6" max="6" width="10.59765625" style="10" customWidth="1"/>
    <col min="7" max="7" width="8.59765625" style="9"/>
    <col min="8" max="8" width="4.59765625" style="10" customWidth="1"/>
    <col min="9" max="9" width="7.59765625" style="10" customWidth="1"/>
    <col min="10" max="10" width="36.59765625" style="10" customWidth="1"/>
    <col min="11" max="11" width="59.796875" style="10" customWidth="1"/>
    <col min="12" max="12" width="10.59765625" style="10" customWidth="1"/>
    <col min="13" max="16384" width="8.59765625" style="10"/>
  </cols>
  <sheetData>
    <row r="1" spans="1:12" s="11" customFormat="1" ht="27.75" customHeight="1">
      <c r="A1" s="12"/>
      <c r="F1" s="68" t="str">
        <f>'1(1)_設備備品費'!$H$1</f>
        <v>領域：JSCP記入　申請番号：JSCP記入　研究代表者：</v>
      </c>
      <c r="G1" s="12"/>
    </row>
    <row r="2" spans="1:12" ht="27.75" customHeight="1">
      <c r="A2" s="54" t="s">
        <v>136</v>
      </c>
      <c r="B2" s="54"/>
      <c r="C2" s="54"/>
      <c r="D2" s="79"/>
      <c r="E2" s="82" t="s">
        <v>29</v>
      </c>
      <c r="F2" s="69">
        <f>SUM($F$8:$F$39)</f>
        <v>0</v>
      </c>
      <c r="G2" s="7"/>
    </row>
    <row r="3" spans="1:12" ht="27.75" customHeight="1">
      <c r="A3" s="111" t="s">
        <v>135</v>
      </c>
      <c r="B3" s="111"/>
      <c r="C3" s="111"/>
      <c r="D3" s="16"/>
      <c r="E3" s="8"/>
      <c r="F3" s="12"/>
      <c r="G3" s="7"/>
    </row>
    <row r="4" spans="1:12" ht="90" customHeight="1">
      <c r="A4" s="172" t="s">
        <v>45</v>
      </c>
      <c r="B4" s="173"/>
      <c r="C4" s="163"/>
      <c r="D4" s="163"/>
      <c r="E4" s="163"/>
      <c r="F4" s="163"/>
      <c r="G4" s="7"/>
      <c r="H4" s="226" t="s">
        <v>79</v>
      </c>
      <c r="I4" s="212"/>
    </row>
    <row r="5" spans="1:12" ht="11.1" customHeight="1">
      <c r="A5" s="29"/>
      <c r="B5" s="28"/>
      <c r="C5" s="8"/>
      <c r="D5" s="8"/>
      <c r="E5" s="8"/>
      <c r="F5" s="12"/>
      <c r="G5" s="7"/>
    </row>
    <row r="6" spans="1:12" ht="18" customHeight="1">
      <c r="A6" s="160" t="s">
        <v>38</v>
      </c>
      <c r="B6" s="223" t="s">
        <v>46</v>
      </c>
      <c r="C6" s="225" t="s">
        <v>95</v>
      </c>
      <c r="D6" s="227" t="s">
        <v>69</v>
      </c>
      <c r="E6" s="228"/>
      <c r="F6" s="169" t="s">
        <v>61</v>
      </c>
      <c r="G6" s="7"/>
      <c r="H6" s="161" t="s">
        <v>38</v>
      </c>
      <c r="I6" s="162" t="s">
        <v>46</v>
      </c>
      <c r="J6" s="219" t="s">
        <v>70</v>
      </c>
      <c r="K6" s="219" t="s">
        <v>69</v>
      </c>
      <c r="L6" s="183" t="s">
        <v>61</v>
      </c>
    </row>
    <row r="7" spans="1:12" s="8" customFormat="1" ht="18" customHeight="1">
      <c r="A7" s="160"/>
      <c r="B7" s="223"/>
      <c r="C7" s="224"/>
      <c r="D7" s="229"/>
      <c r="E7" s="230"/>
      <c r="F7" s="170"/>
      <c r="G7" s="7"/>
      <c r="H7" s="161"/>
      <c r="I7" s="223"/>
      <c r="J7" s="220"/>
      <c r="K7" s="220"/>
      <c r="L7" s="184"/>
    </row>
    <row r="8" spans="1:12" ht="53.1" customHeight="1">
      <c r="A8" s="49">
        <v>1</v>
      </c>
      <c r="B8" s="21"/>
      <c r="C8" s="30"/>
      <c r="D8" s="231"/>
      <c r="E8" s="232"/>
      <c r="F8" s="53"/>
      <c r="G8" s="7"/>
      <c r="H8" s="49">
        <v>1</v>
      </c>
      <c r="I8" s="85" t="s">
        <v>37</v>
      </c>
      <c r="J8" s="91" t="s">
        <v>96</v>
      </c>
      <c r="K8" s="91" t="s">
        <v>97</v>
      </c>
      <c r="L8" s="105">
        <v>500000</v>
      </c>
    </row>
    <row r="9" spans="1:12" ht="53.1" customHeight="1">
      <c r="A9" s="49">
        <v>2</v>
      </c>
      <c r="B9" s="21"/>
      <c r="C9" s="30"/>
      <c r="D9" s="231"/>
      <c r="E9" s="232"/>
      <c r="F9" s="53"/>
      <c r="G9" s="7"/>
      <c r="H9" s="49">
        <v>2</v>
      </c>
      <c r="I9" s="85" t="s">
        <v>88</v>
      </c>
      <c r="J9" s="91" t="s">
        <v>96</v>
      </c>
      <c r="K9" s="91" t="s">
        <v>98</v>
      </c>
      <c r="L9" s="105">
        <v>1000000</v>
      </c>
    </row>
    <row r="10" spans="1:12" ht="53.1" customHeight="1">
      <c r="A10" s="49">
        <v>3</v>
      </c>
      <c r="B10" s="21"/>
      <c r="C10" s="30"/>
      <c r="D10" s="231"/>
      <c r="E10" s="232"/>
      <c r="F10" s="53"/>
      <c r="H10" s="49">
        <v>3</v>
      </c>
      <c r="I10" s="85" t="s">
        <v>89</v>
      </c>
      <c r="J10" s="91" t="s">
        <v>96</v>
      </c>
      <c r="K10" s="91" t="s">
        <v>99</v>
      </c>
      <c r="L10" s="105">
        <v>1000000</v>
      </c>
    </row>
    <row r="11" spans="1:12" ht="53.1" customHeight="1">
      <c r="A11" s="49">
        <v>4</v>
      </c>
      <c r="B11" s="21"/>
      <c r="C11" s="30"/>
      <c r="D11" s="231"/>
      <c r="E11" s="232"/>
      <c r="F11" s="53"/>
      <c r="H11" s="49">
        <v>4</v>
      </c>
      <c r="I11" s="21"/>
      <c r="J11" s="30"/>
      <c r="K11" s="30"/>
      <c r="L11" s="53"/>
    </row>
    <row r="12" spans="1:12" ht="53.1" customHeight="1">
      <c r="A12" s="49">
        <v>5</v>
      </c>
      <c r="B12" s="21"/>
      <c r="C12" s="30"/>
      <c r="D12" s="231"/>
      <c r="E12" s="232"/>
      <c r="F12" s="53"/>
      <c r="H12" s="49">
        <v>5</v>
      </c>
      <c r="I12" s="21"/>
      <c r="J12" s="30"/>
      <c r="K12" s="30"/>
      <c r="L12" s="53"/>
    </row>
    <row r="13" spans="1:12" ht="53.1" customHeight="1">
      <c r="A13" s="49">
        <v>6</v>
      </c>
      <c r="B13" s="21"/>
      <c r="C13" s="30"/>
      <c r="D13" s="231"/>
      <c r="E13" s="232"/>
      <c r="F13" s="53"/>
      <c r="H13" s="49">
        <v>6</v>
      </c>
      <c r="I13" s="21"/>
      <c r="J13" s="30"/>
      <c r="K13" s="30"/>
      <c r="L13" s="53"/>
    </row>
    <row r="14" spans="1:12" ht="53.1" customHeight="1">
      <c r="A14" s="49">
        <v>7</v>
      </c>
      <c r="B14" s="21"/>
      <c r="C14" s="30"/>
      <c r="D14" s="231"/>
      <c r="E14" s="232"/>
      <c r="F14" s="53"/>
      <c r="H14" s="49">
        <v>7</v>
      </c>
      <c r="I14" s="21"/>
      <c r="J14" s="30"/>
      <c r="K14" s="30"/>
      <c r="L14" s="53"/>
    </row>
    <row r="15" spans="1:12" ht="53.1" customHeight="1">
      <c r="A15" s="49">
        <v>8</v>
      </c>
      <c r="B15" s="21"/>
      <c r="C15" s="30"/>
      <c r="D15" s="231"/>
      <c r="E15" s="232"/>
      <c r="F15" s="53"/>
      <c r="H15" s="49">
        <v>8</v>
      </c>
      <c r="I15" s="21"/>
      <c r="J15" s="30"/>
      <c r="K15" s="30"/>
      <c r="L15" s="53"/>
    </row>
    <row r="16" spans="1:12" ht="53.1" customHeight="1">
      <c r="A16" s="49">
        <v>9</v>
      </c>
      <c r="B16" s="21"/>
      <c r="C16" s="30"/>
      <c r="D16" s="231"/>
      <c r="E16" s="232"/>
      <c r="F16" s="53"/>
      <c r="H16" s="49">
        <v>9</v>
      </c>
      <c r="I16" s="21"/>
      <c r="J16" s="30"/>
      <c r="K16" s="30"/>
      <c r="L16" s="53"/>
    </row>
    <row r="17" spans="1:12" ht="53.1" customHeight="1">
      <c r="A17" s="49">
        <v>10</v>
      </c>
      <c r="B17" s="21"/>
      <c r="C17" s="30"/>
      <c r="D17" s="231"/>
      <c r="E17" s="232"/>
      <c r="F17" s="53"/>
      <c r="H17" s="49">
        <v>10</v>
      </c>
      <c r="I17" s="21"/>
      <c r="J17" s="30"/>
      <c r="K17" s="30"/>
      <c r="L17" s="53"/>
    </row>
    <row r="18" spans="1:12" ht="53.1" customHeight="1">
      <c r="A18" s="49">
        <v>11</v>
      </c>
      <c r="B18" s="21"/>
      <c r="C18" s="30"/>
      <c r="D18" s="231"/>
      <c r="E18" s="232"/>
      <c r="F18" s="53"/>
      <c r="H18" s="49">
        <v>11</v>
      </c>
      <c r="I18" s="21"/>
      <c r="J18" s="30"/>
      <c r="K18" s="30"/>
      <c r="L18" s="53"/>
    </row>
    <row r="19" spans="1:12" ht="53.1" customHeight="1">
      <c r="A19" s="49">
        <v>12</v>
      </c>
      <c r="B19" s="21"/>
      <c r="C19" s="30"/>
      <c r="D19" s="231"/>
      <c r="E19" s="232"/>
      <c r="F19" s="53"/>
      <c r="H19" s="49">
        <v>12</v>
      </c>
      <c r="I19" s="21"/>
      <c r="J19" s="30"/>
      <c r="K19" s="30"/>
      <c r="L19" s="53"/>
    </row>
    <row r="20" spans="1:12" ht="53.1" customHeight="1">
      <c r="A20" s="49">
        <v>13</v>
      </c>
      <c r="B20" s="21"/>
      <c r="C20" s="30"/>
      <c r="D20" s="231"/>
      <c r="E20" s="232"/>
      <c r="F20" s="53"/>
      <c r="H20" s="49">
        <v>13</v>
      </c>
      <c r="I20" s="21"/>
      <c r="J20" s="30"/>
      <c r="K20" s="30"/>
      <c r="L20" s="53"/>
    </row>
    <row r="21" spans="1:12" ht="53.1" customHeight="1">
      <c r="A21" s="49">
        <v>14</v>
      </c>
      <c r="B21" s="21"/>
      <c r="C21" s="30"/>
      <c r="D21" s="231"/>
      <c r="E21" s="232"/>
      <c r="F21" s="53"/>
      <c r="H21" s="49">
        <v>14</v>
      </c>
      <c r="I21" s="21"/>
      <c r="J21" s="30"/>
      <c r="K21" s="30"/>
      <c r="L21" s="53"/>
    </row>
    <row r="22" spans="1:12" ht="53.1" customHeight="1">
      <c r="A22" s="49">
        <v>15</v>
      </c>
      <c r="B22" s="21"/>
      <c r="C22" s="30"/>
      <c r="D22" s="231"/>
      <c r="E22" s="232"/>
      <c r="F22" s="53"/>
      <c r="H22" s="49">
        <v>15</v>
      </c>
      <c r="I22" s="21"/>
      <c r="J22" s="30"/>
      <c r="K22" s="30"/>
      <c r="L22" s="53"/>
    </row>
    <row r="23" spans="1:12" ht="53.1" customHeight="1">
      <c r="A23" s="49">
        <v>16</v>
      </c>
      <c r="B23" s="21"/>
      <c r="C23" s="30"/>
      <c r="D23" s="231"/>
      <c r="E23" s="232"/>
      <c r="F23" s="53"/>
      <c r="H23" s="49">
        <v>16</v>
      </c>
      <c r="I23" s="21"/>
      <c r="J23" s="30"/>
      <c r="K23" s="30"/>
      <c r="L23" s="53"/>
    </row>
    <row r="24" spans="1:12" ht="53.1" customHeight="1">
      <c r="A24" s="49">
        <v>17</v>
      </c>
      <c r="B24" s="21"/>
      <c r="C24" s="30"/>
      <c r="D24" s="231"/>
      <c r="E24" s="232"/>
      <c r="F24" s="53"/>
    </row>
    <row r="25" spans="1:12" ht="53.1" customHeight="1">
      <c r="A25" s="49">
        <v>18</v>
      </c>
      <c r="B25" s="21"/>
      <c r="C25" s="30"/>
      <c r="D25" s="231"/>
      <c r="E25" s="232"/>
      <c r="F25" s="53"/>
    </row>
    <row r="26" spans="1:12" ht="53.1" customHeight="1">
      <c r="A26" s="49">
        <v>19</v>
      </c>
      <c r="B26" s="21"/>
      <c r="C26" s="30"/>
      <c r="D26" s="231"/>
      <c r="E26" s="232"/>
      <c r="F26" s="53"/>
    </row>
    <row r="27" spans="1:12" ht="53.1" customHeight="1">
      <c r="A27" s="49">
        <v>20</v>
      </c>
      <c r="B27" s="21"/>
      <c r="C27" s="30"/>
      <c r="D27" s="231"/>
      <c r="E27" s="232"/>
      <c r="F27" s="53"/>
    </row>
    <row r="28" spans="1:12" ht="53.1" customHeight="1">
      <c r="A28" s="49">
        <v>21</v>
      </c>
      <c r="B28" s="21"/>
      <c r="C28" s="30"/>
      <c r="D28" s="231"/>
      <c r="E28" s="232"/>
      <c r="F28" s="53"/>
    </row>
    <row r="29" spans="1:12" ht="53.1" customHeight="1">
      <c r="A29" s="49">
        <v>22</v>
      </c>
      <c r="B29" s="21"/>
      <c r="C29" s="30"/>
      <c r="D29" s="231"/>
      <c r="E29" s="232"/>
      <c r="F29" s="53"/>
    </row>
    <row r="30" spans="1:12" ht="53.1" customHeight="1">
      <c r="A30" s="49">
        <v>23</v>
      </c>
      <c r="B30" s="21"/>
      <c r="C30" s="30"/>
      <c r="D30" s="231"/>
      <c r="E30" s="232"/>
      <c r="F30" s="53"/>
    </row>
    <row r="31" spans="1:12" ht="53.1" customHeight="1">
      <c r="A31" s="49">
        <v>24</v>
      </c>
      <c r="B31" s="21"/>
      <c r="C31" s="30"/>
      <c r="D31" s="231"/>
      <c r="E31" s="232"/>
      <c r="F31" s="53"/>
    </row>
    <row r="32" spans="1:12" ht="53.1" customHeight="1">
      <c r="A32" s="49">
        <v>25</v>
      </c>
      <c r="B32" s="21"/>
      <c r="C32" s="30"/>
      <c r="D32" s="231"/>
      <c r="E32" s="232"/>
      <c r="F32" s="53"/>
    </row>
    <row r="33" spans="1:6" ht="53.1" customHeight="1">
      <c r="A33" s="49">
        <v>26</v>
      </c>
      <c r="B33" s="21"/>
      <c r="C33" s="30"/>
      <c r="D33" s="231"/>
      <c r="E33" s="232"/>
      <c r="F33" s="53"/>
    </row>
    <row r="34" spans="1:6" ht="53.1" customHeight="1">
      <c r="A34" s="49">
        <v>27</v>
      </c>
      <c r="B34" s="21"/>
      <c r="C34" s="30"/>
      <c r="D34" s="231"/>
      <c r="E34" s="232"/>
      <c r="F34" s="53"/>
    </row>
    <row r="35" spans="1:6" ht="53.1" customHeight="1">
      <c r="A35" s="49">
        <v>28</v>
      </c>
      <c r="B35" s="21"/>
      <c r="C35" s="30"/>
      <c r="D35" s="231"/>
      <c r="E35" s="232"/>
      <c r="F35" s="53"/>
    </row>
    <row r="36" spans="1:6" ht="53.1" customHeight="1">
      <c r="A36" s="49">
        <v>29</v>
      </c>
      <c r="B36" s="21"/>
      <c r="C36" s="30"/>
      <c r="D36" s="231"/>
      <c r="E36" s="232"/>
      <c r="F36" s="53"/>
    </row>
    <row r="37" spans="1:6" ht="53.1" customHeight="1">
      <c r="A37" s="49">
        <v>30</v>
      </c>
      <c r="B37" s="21"/>
      <c r="C37" s="30"/>
      <c r="D37" s="231"/>
      <c r="E37" s="232"/>
      <c r="F37" s="53"/>
    </row>
    <row r="38" spans="1:6" ht="53.1" customHeight="1">
      <c r="A38" s="49">
        <v>31</v>
      </c>
      <c r="B38" s="21"/>
      <c r="C38" s="30"/>
      <c r="D38" s="231"/>
      <c r="E38" s="232"/>
      <c r="F38" s="53"/>
    </row>
    <row r="39" spans="1:6" ht="53.1" customHeight="1">
      <c r="A39" s="49">
        <v>32</v>
      </c>
      <c r="B39" s="21"/>
      <c r="C39" s="30"/>
      <c r="D39" s="231"/>
      <c r="E39" s="232"/>
      <c r="F39" s="53"/>
    </row>
  </sheetData>
  <sheetProtection algorithmName="SHA-512" hashValue="unsApTF2dMJRADohI4pm5qTylXMiTQz/lgxmQfyVbZKEjI/CaDxzAcvEF5fjszqCOHfma0Sf301vTKmXSbXrgw==" saltValue="3V3jZQ15+LvPUFnDHFK6zA==" spinCount="100000" sheet="1" objects="1" scenarios="1"/>
  <mergeCells count="45">
    <mergeCell ref="D36:E36"/>
    <mergeCell ref="D37:E37"/>
    <mergeCell ref="D38:E38"/>
    <mergeCell ref="D39:E39"/>
    <mergeCell ref="D34:E34"/>
    <mergeCell ref="D35:E35"/>
    <mergeCell ref="D8:E8"/>
    <mergeCell ref="D33:E33"/>
    <mergeCell ref="D26:E26"/>
    <mergeCell ref="D27:E27"/>
    <mergeCell ref="D28:E28"/>
    <mergeCell ref="D29:E29"/>
    <mergeCell ref="D30:E30"/>
    <mergeCell ref="D9:E9"/>
    <mergeCell ref="D10:E10"/>
    <mergeCell ref="D11:E11"/>
    <mergeCell ref="D12:E12"/>
    <mergeCell ref="D20:E20"/>
    <mergeCell ref="D13:E13"/>
    <mergeCell ref="D14:E14"/>
    <mergeCell ref="D15:E15"/>
    <mergeCell ref="D16:E16"/>
    <mergeCell ref="D17:E17"/>
    <mergeCell ref="D18:E18"/>
    <mergeCell ref="D19:E19"/>
    <mergeCell ref="D31:E31"/>
    <mergeCell ref="D32:E32"/>
    <mergeCell ref="D21:E21"/>
    <mergeCell ref="D22:E22"/>
    <mergeCell ref="D23:E23"/>
    <mergeCell ref="D24:E24"/>
    <mergeCell ref="D25:E25"/>
    <mergeCell ref="L6:L7"/>
    <mergeCell ref="F6:F7"/>
    <mergeCell ref="A4:B4"/>
    <mergeCell ref="C4:F4"/>
    <mergeCell ref="A6:A7"/>
    <mergeCell ref="B6:B7"/>
    <mergeCell ref="C6:C7"/>
    <mergeCell ref="H4:I4"/>
    <mergeCell ref="H6:H7"/>
    <mergeCell ref="I6:I7"/>
    <mergeCell ref="J6:J7"/>
    <mergeCell ref="K6:K7"/>
    <mergeCell ref="D6:E7"/>
  </mergeCells>
  <phoneticPr fontId="5"/>
  <conditionalFormatting sqref="B8:F39">
    <cfRule type="expression" dxfId="0" priority="2">
      <formula>AND(COUNTA($B8:$F8)&gt;0, COUNTA($B8:$F8)&lt;4)</formula>
    </cfRule>
  </conditionalFormatting>
  <dataValidations count="3">
    <dataValidation type="list" allowBlank="1" showInputMessage="1" showErrorMessage="1" sqref="B8:B39 I8:I23" xr:uid="{B3D06CA4-3235-4652-895D-05E30FCA6057}">
      <formula1>"令和7,令和8,令和9"</formula1>
    </dataValidation>
    <dataValidation type="decimal" errorStyle="warning" operator="greaterThanOrEqual" allowBlank="1" showInputMessage="1" showErrorMessage="1" sqref="L8:L23" xr:uid="{E459A496-AC4D-458D-AC0D-07B9B6B398BD}">
      <formula1>0</formula1>
    </dataValidation>
    <dataValidation type="whole" operator="greaterThanOrEqual" allowBlank="1" showInputMessage="1" showErrorMessage="1" errorTitle="入力エラー" error="半角数字（単位：円）を入力してください。" sqref="F8:F39" xr:uid="{7C628A1C-0751-4F3B-9DCD-84F12B6CC0E0}">
      <formula1>0</formula1>
    </dataValidation>
  </dataValidations>
  <printOptions horizontalCentered="1"/>
  <pageMargins left="0.59055118110236227" right="0.59055118110236227" top="0.47244094488188981" bottom="0.47244094488188981" header="0" footer="0"/>
  <pageSetup paperSize="9" scale="69" fitToHeight="0" orientation="portrait" r:id="rId1"/>
  <headerFooter>
    <oddFooter>&amp;P / &amp;N ページ</oddFooter>
  </headerFooter>
  <rowBreaks count="1" manualBreakCount="1">
    <brk id="23" max="8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各年度別研究費</vt:lpstr>
      <vt:lpstr>1(1)_設備備品費</vt:lpstr>
      <vt:lpstr>1(2)_消耗品費</vt:lpstr>
      <vt:lpstr>2_人件費・謝金</vt:lpstr>
      <vt:lpstr>3_旅費</vt:lpstr>
      <vt:lpstr>4_その他</vt:lpstr>
      <vt:lpstr>研究の一部の再委託（研究分担者への配分）</vt:lpstr>
      <vt:lpstr>'1(1)_設備備品費'!Print_Area</vt:lpstr>
      <vt:lpstr>'1(2)_消耗品費'!Print_Area</vt:lpstr>
      <vt:lpstr>'2_人件費・謝金'!Print_Area</vt:lpstr>
      <vt:lpstr>'3_旅費'!Print_Area</vt:lpstr>
      <vt:lpstr>'4_その他'!Print_Area</vt:lpstr>
      <vt:lpstr>各年度別研究費!Print_Area</vt:lpstr>
      <vt:lpstr>'研究の一部の再委託（研究分担者への配分）'!Print_Area</vt:lpstr>
      <vt:lpstr>'1(1)_設備備品費'!Print_Titles</vt:lpstr>
      <vt:lpstr>'1(2)_消耗品費'!Print_Titles</vt:lpstr>
      <vt:lpstr>'2_人件費・謝金'!Print_Titles</vt:lpstr>
      <vt:lpstr>'3_旅費'!Print_Titles</vt:lpstr>
      <vt:lpstr>'4_その他'!Print_Titles</vt:lpstr>
      <vt:lpstr>'研究の一部の再委託（研究分担者への配分）'!Print_Titles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tsuchiya</dc:creator>
  <cp:lastModifiedBy>山岡 慶子</cp:lastModifiedBy>
  <cp:lastPrinted>2025-07-17T02:46:02Z</cp:lastPrinted>
  <dcterms:created xsi:type="dcterms:W3CDTF">2015-06-05T18:19:34Z</dcterms:created>
  <dcterms:modified xsi:type="dcterms:W3CDTF">2025-07-17T02:46:37Z</dcterms:modified>
</cp:coreProperties>
</file>